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3"/>
  </bookViews>
  <sheets>
    <sheet name="BS" sheetId="1" r:id="rId1"/>
    <sheet name="P&amp;L" sheetId="2" r:id="rId2"/>
    <sheet name="Cashflow" sheetId="3" r:id="rId3"/>
    <sheet name="Statement on equity changes" sheetId="4" r:id="rId4"/>
  </sheets>
  <definedNames>
    <definedName name="_xlnm.Print_Area" localSheetId="0">'BS'!$A$2:$I$68</definedName>
    <definedName name="_xlnm.Print_Area" localSheetId="2">'Cashflow'!$B$5:$G$56</definedName>
    <definedName name="_xlnm.Print_Area" localSheetId="1">'P&amp;L'!$C$2:$M$45</definedName>
    <definedName name="_xlnm.Print_Titles" localSheetId="1">'P&amp;L'!$C:$D</definedName>
  </definedNames>
  <calcPr fullCalcOnLoad="1"/>
</workbook>
</file>

<file path=xl/sharedStrings.xml><?xml version="1.0" encoding="utf-8"?>
<sst xmlns="http://schemas.openxmlformats.org/spreadsheetml/2006/main" count="161" uniqueCount="120">
  <si>
    <t xml:space="preserve"> </t>
  </si>
  <si>
    <t>RM'000</t>
  </si>
  <si>
    <t>RM' 000</t>
  </si>
  <si>
    <t>ASSETS</t>
  </si>
  <si>
    <t>Non-current assets</t>
  </si>
  <si>
    <t>Property, plant and equipment</t>
  </si>
  <si>
    <t>Current assets</t>
  </si>
  <si>
    <t>Inventories</t>
  </si>
  <si>
    <t>Trade receivables</t>
  </si>
  <si>
    <t>Other receivables, deposit &amp; prepayment</t>
  </si>
  <si>
    <t>Equity attributable to equity holders of the parent</t>
  </si>
  <si>
    <t>Share capital</t>
  </si>
  <si>
    <t>Share premium</t>
  </si>
  <si>
    <t>Revaluation reserve</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</si>
  <si>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</si>
  <si>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</si>
  <si>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</si>
  <si>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</si>
  <si>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</si>
  <si>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</si>
  <si>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</si>
  <si>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</si>
  <si>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</si>
  <si>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</si>
  <si>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</si>
  <si>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Taxation</t>
  </si>
  <si>
    <t>Earnings per share attributable</t>
  </si>
  <si>
    <t>to equity holders of the parent:</t>
  </si>
  <si>
    <t>Revenue</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</si>
  <si>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</si>
  <si>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</si>
  <si>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</si>
  <si>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</si>
  <si>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</si>
  <si>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</si>
  <si>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</si>
  <si>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</si>
  <si>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</si>
  <si>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</si>
  <si>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 xml:space="preserve">As at </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</si>
  <si>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</si>
  <si>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</si>
  <si>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</si>
  <si>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</si>
  <si>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Hire purchase/lease creditors</t>
  </si>
  <si>
    <t>Trade payables</t>
  </si>
  <si>
    <t>Other payables &amp; accruals</t>
  </si>
  <si>
    <r>
      <t xml:space="preserve">LATEXX PARTNERS BERHAD </t>
    </r>
    <r>
      <rPr>
        <sz val="12"/>
        <rFont val="Arial"/>
        <family val="2"/>
      </rPr>
      <t>(86100-V)</t>
    </r>
  </si>
  <si>
    <t>UNAUDITED CONDENSED CONSOLIDATED STATEMENT OF CHANGES IN EQUITY</t>
  </si>
  <si>
    <t>Attributable to Equity Holders of the Parents</t>
  </si>
  <si>
    <t>Non-Distributable</t>
  </si>
  <si>
    <t>Issued</t>
  </si>
  <si>
    <t>Revaluation</t>
  </si>
  <si>
    <t xml:space="preserve">Share </t>
  </si>
  <si>
    <t>Retained</t>
  </si>
  <si>
    <t>Total</t>
  </si>
  <si>
    <t>Notes</t>
  </si>
  <si>
    <t>Capital</t>
  </si>
  <si>
    <t>Reserve</t>
  </si>
  <si>
    <t>Premium</t>
  </si>
  <si>
    <t>Profits</t>
  </si>
  <si>
    <t>Equity</t>
  </si>
  <si>
    <t>Hire purchase / Lease creditors</t>
  </si>
  <si>
    <t>Distributable</t>
  </si>
  <si>
    <t>Profit before taxation</t>
  </si>
  <si>
    <t>Short term fixed deposits</t>
  </si>
  <si>
    <t xml:space="preserve">Goodwill </t>
  </si>
  <si>
    <t>Other investment *</t>
  </si>
  <si>
    <t>* other investment denotes RM 1.</t>
  </si>
  <si>
    <t>(UNAUDITED)</t>
  </si>
  <si>
    <t>(AUDITED)</t>
  </si>
  <si>
    <t>Total non-current assets</t>
  </si>
  <si>
    <t>Total non-current liabilities</t>
  </si>
  <si>
    <t>Other operating income</t>
  </si>
  <si>
    <t>Other operating expenses</t>
  </si>
  <si>
    <t>Issue of shares</t>
  </si>
  <si>
    <t>Dividends</t>
  </si>
  <si>
    <t>At 1 January 2010</t>
  </si>
  <si>
    <t>Tax recoverable</t>
  </si>
  <si>
    <t>CASH &amp; CASH EQUIVALENTS AT BEGINNING OF FINANCIAL YEAR</t>
  </si>
  <si>
    <t>26 (a)</t>
  </si>
  <si>
    <t>26 (b)</t>
  </si>
  <si>
    <t>Diluted (sen)</t>
  </si>
  <si>
    <t>NET CASH FLOWS FROM OPERATING ACTIVITIES</t>
  </si>
  <si>
    <t>CONDENSED CONSOLIDATED STATEMENT OF CASH FLOWS</t>
  </si>
  <si>
    <t>Treasury</t>
  </si>
  <si>
    <t>Shares</t>
  </si>
  <si>
    <t>Purchase of treasury shares</t>
  </si>
  <si>
    <t>Treasury shares</t>
  </si>
  <si>
    <t>At 31 December 2010</t>
  </si>
  <si>
    <t>AS AT 31.12.10</t>
  </si>
  <si>
    <t>12 MONTHS ENDED</t>
  </si>
  <si>
    <t>Retained profits</t>
  </si>
  <si>
    <t>31/03/10</t>
  </si>
  <si>
    <t>31/03/11</t>
  </si>
  <si>
    <t>3 MONTHS ENDED</t>
  </si>
  <si>
    <t>At 1 January 2011</t>
  </si>
  <si>
    <t>At 31 March 2011</t>
  </si>
  <si>
    <t>CONDENSED CONSOLIDATED STATEMENT OF FINANCIAL POSITION AS AT 31 MARCH 2011</t>
  </si>
  <si>
    <t>AS AT 31.03.11</t>
  </si>
  <si>
    <t>(The Condensed Consolidated Statement of Changes in Equity should be read in conjunction with the Audited Financial Statements for the year ended 31 December 2010 and the accompanying explanatory notes attached to the interim financial statements.)</t>
  </si>
  <si>
    <t xml:space="preserve">ESOS </t>
  </si>
  <si>
    <t>Equity contribution arising from ESOS scheme</t>
  </si>
  <si>
    <t>31.03.2011</t>
  </si>
  <si>
    <t>31.03.2010</t>
  </si>
  <si>
    <t>ESOS Reserve</t>
  </si>
  <si>
    <t>Minority</t>
  </si>
  <si>
    <t>Interest</t>
  </si>
  <si>
    <t>FOR THE PERIOD ENDED 31 MARCH 2011</t>
  </si>
  <si>
    <t>NET CASH (USED IN) / FROM INVESTING ACTIVITIES</t>
  </si>
  <si>
    <t>NET CASH USED IN FINANCING ACTIVITIES</t>
  </si>
  <si>
    <t>NET (DECREASE) / INCREASE IN CASH &amp; CASH EQUIVALENTS</t>
  </si>
  <si>
    <t>CASH &amp; CASH EQUIVALENTS AT END OF FINANCIAL PERIOD</t>
  </si>
  <si>
    <t>Cash and cash equivalents at the end of the financial period comprise the following:</t>
  </si>
  <si>
    <t>CONDENSED CONSOLIDATED STATEMENT OF COMPREHENSIVE INCOME</t>
  </si>
  <si>
    <t>Total comprehensive income for the period</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</si>
  <si>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</si>
  <si>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Cash Flows should be read in conjunction with the Audited Financial Statements for the year ended 31 December 2009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</si>
  <si>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</si>
  <si>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Total comprehensive income for the year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</si>
</sst>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6">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b/>
      <i/>
      <sz val="12"/>
      <name val="Arial"/>
      <family val="2"/>
    </font>
    <font>
      <b/>
      <sz val="20"/>
      <name val="Arial"/>
      <family val="2"/>
    </font>
    <font>
      <sz val="12"/>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53">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0" xfId="42" applyNumberFormat="1" applyFont="1" applyBorder="1" applyAlignment="1">
      <alignment/>
    </xf>
    <xf numFmtId="43" fontId="0" fillId="0" borderId="0" xfId="42"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3" xfId="42" applyNumberFormat="1" applyFont="1" applyBorder="1" applyAlignment="1">
      <alignment/>
    </xf>
    <xf numFmtId="170" fontId="6" fillId="0" borderId="14" xfId="42" applyNumberFormat="1" applyFont="1" applyBorder="1" applyAlignment="1">
      <alignment/>
    </xf>
    <xf numFmtId="170" fontId="6" fillId="0" borderId="10" xfId="42" applyNumberFormat="1" applyFont="1" applyBorder="1" applyAlignment="1">
      <alignment/>
    </xf>
    <xf numFmtId="170" fontId="0" fillId="0" borderId="0" xfId="42"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14" fillId="0" borderId="0" xfId="0" applyFont="1" applyAlignment="1">
      <alignment/>
    </xf>
    <xf numFmtId="0" fontId="16" fillId="0" borderId="0" xfId="0" applyFont="1" applyAlignment="1">
      <alignment/>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0" xfId="42" applyNumberFormat="1" applyFont="1" applyBorder="1" applyAlignment="1">
      <alignment horizontal="left" indent="1"/>
    </xf>
    <xf numFmtId="170" fontId="0" fillId="0" borderId="15"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170" fontId="6" fillId="0" borderId="0" xfId="42" applyNumberFormat="1" applyFont="1" applyFill="1" applyBorder="1" applyAlignment="1">
      <alignment/>
    </xf>
    <xf numFmtId="170" fontId="0" fillId="0" borderId="0" xfId="0" applyNumberFormat="1" applyBorder="1" applyAlignment="1">
      <alignment/>
    </xf>
    <xf numFmtId="170" fontId="0" fillId="0" borderId="0" xfId="42" applyNumberFormat="1" applyFont="1" applyFill="1" applyBorder="1" applyAlignment="1">
      <alignment/>
    </xf>
    <xf numFmtId="0" fontId="0" fillId="0" borderId="0" xfId="0" applyFill="1" applyAlignment="1">
      <alignment/>
    </xf>
    <xf numFmtId="170" fontId="0" fillId="0" borderId="0" xfId="42" applyNumberFormat="1" applyFont="1" applyFill="1" applyAlignment="1">
      <alignment/>
    </xf>
    <xf numFmtId="43" fontId="6" fillId="0" borderId="16" xfId="0" applyNumberFormat="1" applyFont="1" applyFill="1" applyBorder="1" applyAlignment="1">
      <alignment/>
    </xf>
    <xf numFmtId="171" fontId="6" fillId="0" borderId="0" xfId="0" applyNumberFormat="1" applyFont="1" applyFill="1" applyBorder="1" applyAlignment="1">
      <alignment/>
    </xf>
    <xf numFmtId="43" fontId="6" fillId="0" borderId="16" xfId="0" applyNumberFormat="1" applyFont="1" applyFill="1" applyBorder="1" applyAlignment="1">
      <alignment horizontal="right"/>
    </xf>
    <xf numFmtId="0" fontId="6" fillId="0" borderId="0" xfId="0" applyFont="1" applyFill="1" applyBorder="1" applyAlignment="1">
      <alignment horizontal="righ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10" xfId="42" applyNumberFormat="1" applyFont="1" applyFill="1" applyBorder="1" applyAlignment="1">
      <alignment/>
    </xf>
    <xf numFmtId="170" fontId="0" fillId="0" borderId="11" xfId="42" applyNumberFormat="1" applyFont="1" applyFill="1" applyBorder="1" applyAlignment="1">
      <alignment/>
    </xf>
    <xf numFmtId="170" fontId="0" fillId="0" borderId="0" xfId="42" applyNumberFormat="1" applyFont="1" applyFill="1" applyAlignment="1">
      <alignment/>
    </xf>
    <xf numFmtId="170" fontId="6" fillId="0" borderId="0" xfId="42" applyNumberFormat="1" applyFont="1" applyFill="1" applyAlignment="1">
      <alignment horizontal="right"/>
    </xf>
    <xf numFmtId="170" fontId="0" fillId="0" borderId="0" xfId="42" applyNumberFormat="1" applyFont="1" applyFill="1" applyBorder="1" applyAlignment="1">
      <alignment/>
    </xf>
    <xf numFmtId="170" fontId="0" fillId="0" borderId="11" xfId="42" applyNumberFormat="1" applyFont="1" applyFill="1" applyBorder="1" applyAlignment="1">
      <alignment/>
    </xf>
    <xf numFmtId="0" fontId="6" fillId="0" borderId="0" xfId="0" applyFont="1" applyFill="1" applyAlignment="1">
      <alignment/>
    </xf>
    <xf numFmtId="170" fontId="0" fillId="0" borderId="10" xfId="42" applyNumberFormat="1" applyFont="1" applyFill="1" applyBorder="1" applyAlignment="1">
      <alignment/>
    </xf>
    <xf numFmtId="170" fontId="0" fillId="0" borderId="0" xfId="42" applyNumberFormat="1" applyFont="1" applyFill="1" applyAlignment="1">
      <alignment/>
    </xf>
    <xf numFmtId="0" fontId="1" fillId="0" borderId="0" xfId="0" applyFont="1" applyFill="1" applyAlignment="1">
      <alignment/>
    </xf>
    <xf numFmtId="0" fontId="6" fillId="0" borderId="0" xfId="0" applyFont="1" applyFill="1" applyAlignment="1">
      <alignment horizontal="center" vertical="center"/>
    </xf>
    <xf numFmtId="0" fontId="0" fillId="0" borderId="0" xfId="0" applyFont="1" applyFill="1" applyAlignment="1">
      <alignment/>
    </xf>
    <xf numFmtId="170" fontId="9" fillId="0" borderId="0" xfId="42" applyNumberFormat="1" applyFont="1" applyFill="1" applyAlignment="1" quotePrefix="1">
      <alignment horizontal="right"/>
    </xf>
    <xf numFmtId="0" fontId="6" fillId="0" borderId="0" xfId="0" applyFont="1" applyFill="1" applyAlignment="1">
      <alignment horizontal="right"/>
    </xf>
    <xf numFmtId="170" fontId="6" fillId="0" borderId="12" xfId="42" applyNumberFormat="1" applyFont="1" applyFill="1" applyBorder="1" applyAlignment="1">
      <alignment/>
    </xf>
    <xf numFmtId="170" fontId="6" fillId="0" borderId="11" xfId="42" applyNumberFormat="1" applyFont="1" applyFill="1" applyBorder="1" applyAlignment="1">
      <alignment/>
    </xf>
    <xf numFmtId="171" fontId="6" fillId="0" borderId="0" xfId="0" applyNumberFormat="1" applyFont="1" applyFill="1" applyAlignment="1">
      <alignment/>
    </xf>
    <xf numFmtId="170" fontId="6" fillId="0" borderId="0" xfId="42" applyNumberFormat="1" applyFont="1" applyFill="1" applyAlignment="1">
      <alignment/>
    </xf>
    <xf numFmtId="0" fontId="0" fillId="0" borderId="0" xfId="0" applyFont="1" applyFill="1" applyAlignment="1">
      <alignment vertical="top" wrapText="1"/>
    </xf>
    <xf numFmtId="0" fontId="1" fillId="0" borderId="0" xfId="0" applyFont="1" applyFill="1" applyBorder="1" applyAlignment="1">
      <alignment/>
    </xf>
    <xf numFmtId="170" fontId="0" fillId="0" borderId="0" xfId="42" applyNumberFormat="1" applyFont="1" applyFill="1" applyBorder="1" applyAlignment="1">
      <alignment/>
    </xf>
    <xf numFmtId="170" fontId="0" fillId="0" borderId="0" xfId="42" applyNumberFormat="1" applyFont="1" applyFill="1" applyBorder="1" applyAlignment="1" applyProtection="1">
      <alignment/>
      <protection/>
    </xf>
    <xf numFmtId="170" fontId="1" fillId="0" borderId="0" xfId="0" applyNumberFormat="1" applyFont="1" applyFill="1" applyBorder="1" applyAlignment="1">
      <alignment/>
    </xf>
    <xf numFmtId="0" fontId="4" fillId="0" borderId="0" xfId="0" applyFont="1" applyFill="1" applyBorder="1" applyAlignment="1">
      <alignment vertical="center"/>
    </xf>
    <xf numFmtId="0" fontId="11"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quotePrefix="1">
      <alignment horizontal="right"/>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0" xfId="0" applyNumberFormat="1" applyFill="1" applyAlignment="1">
      <alignment/>
    </xf>
    <xf numFmtId="170" fontId="0" fillId="0" borderId="0" xfId="42" applyNumberFormat="1" applyAlignment="1">
      <alignment/>
    </xf>
    <xf numFmtId="170" fontId="0" fillId="0" borderId="14" xfId="0" applyNumberFormat="1" applyFont="1" applyBorder="1" applyAlignment="1">
      <alignment/>
    </xf>
    <xf numFmtId="170" fontId="0" fillId="0" borderId="0" xfId="42" applyNumberFormat="1" applyFont="1" applyBorder="1" applyAlignment="1">
      <alignment/>
    </xf>
    <xf numFmtId="170" fontId="0" fillId="0" borderId="10" xfId="42" applyNumberFormat="1" applyFont="1" applyBorder="1" applyAlignment="1">
      <alignment/>
    </xf>
    <xf numFmtId="170" fontId="0" fillId="0" borderId="14" xfId="42" applyNumberFormat="1" applyFont="1" applyBorder="1" applyAlignment="1">
      <alignment/>
    </xf>
    <xf numFmtId="170" fontId="0" fillId="0" borderId="14" xfId="42" applyNumberFormat="1" applyFont="1" applyFill="1" applyBorder="1" applyAlignment="1">
      <alignment/>
    </xf>
    <xf numFmtId="170" fontId="0" fillId="0" borderId="0" xfId="42" applyNumberFormat="1" applyFill="1" applyAlignment="1">
      <alignment/>
    </xf>
    <xf numFmtId="43" fontId="6" fillId="0" borderId="0" xfId="42" applyNumberFormat="1" applyFont="1" applyFill="1" applyAlignment="1">
      <alignment/>
    </xf>
    <xf numFmtId="170" fontId="6" fillId="0" borderId="0" xfId="42" applyNumberFormat="1" applyFont="1" applyAlignment="1">
      <alignment horizontal="center"/>
    </xf>
    <xf numFmtId="170" fontId="0" fillId="0" borderId="15" xfId="42" applyNumberFormat="1" applyFont="1" applyFill="1" applyBorder="1" applyAlignment="1">
      <alignment/>
    </xf>
    <xf numFmtId="170" fontId="6" fillId="0" borderId="14" xfId="42" applyNumberFormat="1" applyFont="1" applyFill="1" applyBorder="1" applyAlignment="1">
      <alignment/>
    </xf>
    <xf numFmtId="170" fontId="0" fillId="0" borderId="10" xfId="42" applyNumberFormat="1" applyFont="1" applyFill="1" applyBorder="1" applyAlignment="1">
      <alignment/>
    </xf>
    <xf numFmtId="0" fontId="0" fillId="0" borderId="0" xfId="0" applyAlignment="1">
      <alignment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0" fillId="0" borderId="0" xfId="0" applyAlignment="1">
      <alignment horizontal="left" vertical="top" wrapText="1"/>
    </xf>
    <xf numFmtId="0" fontId="6" fillId="0" borderId="0" xfId="0" applyFont="1" applyAlignment="1">
      <alignment horizontal="center"/>
    </xf>
    <xf numFmtId="170" fontId="6" fillId="0" borderId="0" xfId="42"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xdr:row>
      <xdr:rowOff>76200</xdr:rowOff>
    </xdr:from>
    <xdr:to>
      <xdr:col>5</xdr:col>
      <xdr:colOff>171450</xdr:colOff>
      <xdr:row>7</xdr:row>
      <xdr:rowOff>76200</xdr:rowOff>
    </xdr:to>
    <xdr:sp>
      <xdr:nvSpPr>
        <xdr:cNvPr id="1" name="Line 41"/>
        <xdr:cNvSpPr>
          <a:spLocks/>
        </xdr:cNvSpPr>
      </xdr:nvSpPr>
      <xdr:spPr>
        <a:xfrm>
          <a:off x="3771900" y="143827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7</xdr:row>
      <xdr:rowOff>95250</xdr:rowOff>
    </xdr:from>
    <xdr:to>
      <xdr:col>10</xdr:col>
      <xdr:colOff>733425</xdr:colOff>
      <xdr:row>7</xdr:row>
      <xdr:rowOff>95250</xdr:rowOff>
    </xdr:to>
    <xdr:sp>
      <xdr:nvSpPr>
        <xdr:cNvPr id="2" name="Line 42"/>
        <xdr:cNvSpPr>
          <a:spLocks/>
        </xdr:cNvSpPr>
      </xdr:nvSpPr>
      <xdr:spPr>
        <a:xfrm flipV="1">
          <a:off x="8020050" y="145732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514350</xdr:colOff>
      <xdr:row>8</xdr:row>
      <xdr:rowOff>85725</xdr:rowOff>
    </xdr:to>
    <xdr:sp>
      <xdr:nvSpPr>
        <xdr:cNvPr id="3" name="Line 43"/>
        <xdr:cNvSpPr>
          <a:spLocks/>
        </xdr:cNvSpPr>
      </xdr:nvSpPr>
      <xdr:spPr>
        <a:xfrm flipV="1">
          <a:off x="4476750" y="160972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8</xdr:row>
      <xdr:rowOff>95250</xdr:rowOff>
    </xdr:from>
    <xdr:to>
      <xdr:col>7</xdr:col>
      <xdr:colOff>666750</xdr:colOff>
      <xdr:row>8</xdr:row>
      <xdr:rowOff>95250</xdr:rowOff>
    </xdr:to>
    <xdr:sp>
      <xdr:nvSpPr>
        <xdr:cNvPr id="4" name="Line 44"/>
        <xdr:cNvSpPr>
          <a:spLocks/>
        </xdr:cNvSpPr>
      </xdr:nvSpPr>
      <xdr:spPr>
        <a:xfrm flipV="1">
          <a:off x="6191250" y="16192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7"/>
  <sheetViews>
    <sheetView workbookViewId="0" topLeftCell="A1">
      <selection activeCell="B69" sqref="B69:I70"/>
    </sheetView>
  </sheetViews>
  <sheetFormatPr defaultColWidth="9.140625" defaultRowHeight="12.75"/>
  <cols>
    <col min="1" max="1" width="2.140625" style="0" customWidth="1"/>
    <col min="2" max="2" width="3.7109375" style="0" customWidth="1"/>
    <col min="3" max="3" width="4.7109375" style="0" customWidth="1"/>
    <col min="4" max="4" width="27.28125" style="0" customWidth="1"/>
    <col min="5" max="5" width="12.7109375" style="0" customWidth="1"/>
    <col min="6" max="6" width="10.7109375" style="0" customWidth="1"/>
    <col min="7" max="7" width="18.7109375" style="0" customWidth="1"/>
    <col min="8" max="8" width="2.57421875" style="0" customWidth="1"/>
    <col min="9" max="9" width="18.7109375" style="92" customWidth="1"/>
    <col min="12" max="12" width="15.00390625" style="0" bestFit="1" customWidth="1"/>
  </cols>
  <sheetData>
    <row r="1" ht="12.75">
      <c r="I1" s="113"/>
    </row>
    <row r="2" spans="1:9" s="5" customFormat="1" ht="30" customHeight="1">
      <c r="A2" s="62"/>
      <c r="B2" s="62"/>
      <c r="C2" s="62"/>
      <c r="D2" s="62"/>
      <c r="E2" s="62"/>
      <c r="F2" s="62"/>
      <c r="G2" s="62"/>
      <c r="H2" s="62"/>
      <c r="I2" s="123"/>
    </row>
    <row r="3" spans="1:9" s="5" customFormat="1" ht="19.5" customHeight="1">
      <c r="A3" s="62"/>
      <c r="B3" s="144" t="s">
        <v>42</v>
      </c>
      <c r="C3" s="144"/>
      <c r="D3" s="144"/>
      <c r="E3" s="144"/>
      <c r="F3" s="144"/>
      <c r="G3" s="144"/>
      <c r="H3" s="144"/>
      <c r="I3" s="144"/>
    </row>
    <row r="4" spans="1:9" s="5" customFormat="1" ht="19.5" customHeight="1">
      <c r="A4" s="62"/>
      <c r="B4" s="144"/>
      <c r="C4" s="144"/>
      <c r="D4" s="144"/>
      <c r="E4" s="144"/>
      <c r="F4" s="144"/>
      <c r="G4" s="144"/>
      <c r="H4" s="144"/>
      <c r="I4" s="144"/>
    </row>
    <row r="5" spans="1:9" ht="15" customHeight="1">
      <c r="A5" s="62"/>
      <c r="B5" s="144"/>
      <c r="C5" s="144"/>
      <c r="D5" s="144"/>
      <c r="E5" s="144"/>
      <c r="F5" s="144"/>
      <c r="G5" s="144"/>
      <c r="H5" s="144"/>
      <c r="I5" s="144"/>
    </row>
    <row r="6" spans="1:9" s="1" customFormat="1" ht="33.75" customHeight="1">
      <c r="A6" s="81"/>
      <c r="B6" s="145" t="s">
        <v>98</v>
      </c>
      <c r="C6" s="145"/>
      <c r="D6" s="145"/>
      <c r="E6" s="145"/>
      <c r="F6" s="145"/>
      <c r="G6" s="145"/>
      <c r="H6" s="145"/>
      <c r="I6" s="145"/>
    </row>
    <row r="7" spans="1:9" s="1" customFormat="1" ht="12" customHeight="1">
      <c r="A7" s="44"/>
      <c r="B7" s="44"/>
      <c r="C7" s="44"/>
      <c r="D7" s="44"/>
      <c r="E7" s="44"/>
      <c r="F7" s="44"/>
      <c r="G7" s="44"/>
      <c r="H7" s="44"/>
      <c r="I7" s="124"/>
    </row>
    <row r="8" spans="1:9" s="1" customFormat="1" ht="15.75">
      <c r="A8" s="45"/>
      <c r="B8" s="45"/>
      <c r="C8" s="45"/>
      <c r="D8" s="45"/>
      <c r="E8" s="45"/>
      <c r="F8" s="45"/>
      <c r="G8" s="22"/>
      <c r="H8" s="45"/>
      <c r="I8" s="125"/>
    </row>
    <row r="9" spans="1:9" s="1" customFormat="1" ht="15.75">
      <c r="A9" s="45"/>
      <c r="B9" s="45"/>
      <c r="C9" s="45"/>
      <c r="D9" s="45"/>
      <c r="E9" s="45"/>
      <c r="F9" s="10"/>
      <c r="G9" s="46" t="s">
        <v>99</v>
      </c>
      <c r="H9" s="45"/>
      <c r="I9" s="125" t="s">
        <v>90</v>
      </c>
    </row>
    <row r="10" spans="1:9" ht="12.75">
      <c r="A10" s="10"/>
      <c r="B10" s="10"/>
      <c r="C10" s="10"/>
      <c r="D10" s="10"/>
      <c r="E10" s="10"/>
      <c r="F10" s="8" t="s">
        <v>38</v>
      </c>
      <c r="G10" s="47" t="s">
        <v>2</v>
      </c>
      <c r="H10" s="10"/>
      <c r="I10" s="126" t="s">
        <v>2</v>
      </c>
    </row>
    <row r="11" spans="1:9" ht="12.75">
      <c r="A11" s="10"/>
      <c r="B11" s="10"/>
      <c r="C11" s="10"/>
      <c r="D11" s="10"/>
      <c r="E11" s="10"/>
      <c r="G11" s="22" t="s">
        <v>69</v>
      </c>
      <c r="H11" s="8"/>
      <c r="I11" s="113" t="s">
        <v>70</v>
      </c>
    </row>
    <row r="12" spans="1:9" ht="12.75">
      <c r="A12" s="10"/>
      <c r="B12" s="10"/>
      <c r="C12" s="10"/>
      <c r="D12" s="10"/>
      <c r="E12" s="10"/>
      <c r="F12" s="8"/>
      <c r="G12" s="47"/>
      <c r="H12" s="8"/>
      <c r="I12" s="113"/>
    </row>
    <row r="13" spans="2:7" ht="12.75">
      <c r="B13" s="18" t="s">
        <v>3</v>
      </c>
      <c r="G13" s="10"/>
    </row>
    <row r="14" spans="2:7" ht="12.75">
      <c r="B14" s="18" t="s">
        <v>4</v>
      </c>
      <c r="G14" s="10"/>
    </row>
    <row r="15" spans="2:9" ht="12.75">
      <c r="B15" s="10" t="s">
        <v>5</v>
      </c>
      <c r="G15" s="108">
        <v>223077</v>
      </c>
      <c r="I15" s="108">
        <v>214927</v>
      </c>
    </row>
    <row r="16" spans="2:9" ht="12.75">
      <c r="B16" s="10" t="s">
        <v>67</v>
      </c>
      <c r="F16" s="64">
        <v>21</v>
      </c>
      <c r="G16" s="61">
        <v>0</v>
      </c>
      <c r="I16" s="127">
        <v>0</v>
      </c>
    </row>
    <row r="17" spans="2:9" ht="12.75">
      <c r="B17" t="s">
        <v>66</v>
      </c>
      <c r="G17" s="61">
        <f>ROUND(20371,0)</f>
        <v>20371</v>
      </c>
      <c r="I17" s="108">
        <v>20371</v>
      </c>
    </row>
    <row r="18" spans="2:9" ht="15" customHeight="1">
      <c r="B18" s="18" t="s">
        <v>71</v>
      </c>
      <c r="G18" s="131">
        <f>SUM(G15:G17)</f>
        <v>243448</v>
      </c>
      <c r="I18" s="131">
        <f>SUM(I15:I17)</f>
        <v>235298</v>
      </c>
    </row>
    <row r="19" spans="2:9" ht="12.75">
      <c r="B19" s="10"/>
      <c r="G19" s="61"/>
      <c r="I19" s="99"/>
    </row>
    <row r="20" spans="2:9" ht="12.75">
      <c r="B20" s="18" t="s">
        <v>6</v>
      </c>
      <c r="G20" s="132"/>
      <c r="I20" s="98"/>
    </row>
    <row r="21" spans="2:12" ht="12.75">
      <c r="B21" t="s">
        <v>7</v>
      </c>
      <c r="G21" s="132">
        <v>47558</v>
      </c>
      <c r="I21" s="91">
        <v>47238</v>
      </c>
      <c r="L21" s="130"/>
    </row>
    <row r="22" spans="2:12" ht="12.75">
      <c r="B22" t="s">
        <v>8</v>
      </c>
      <c r="G22" s="132">
        <v>55930</v>
      </c>
      <c r="I22" s="91">
        <v>53401</v>
      </c>
      <c r="L22" s="130"/>
    </row>
    <row r="23" spans="2:12" ht="12.75">
      <c r="B23" t="s">
        <v>9</v>
      </c>
      <c r="G23" s="132">
        <f>5311</f>
        <v>5311</v>
      </c>
      <c r="I23" s="91">
        <v>2842</v>
      </c>
      <c r="L23" s="130"/>
    </row>
    <row r="24" spans="2:12" ht="12.75">
      <c r="B24" t="s">
        <v>78</v>
      </c>
      <c r="F24" s="92"/>
      <c r="G24" s="132">
        <v>214</v>
      </c>
      <c r="I24" s="91">
        <v>0</v>
      </c>
      <c r="L24" s="130"/>
    </row>
    <row r="25" spans="2:12" ht="12.75">
      <c r="B25" t="s">
        <v>32</v>
      </c>
      <c r="G25" s="133">
        <f>59239+161</f>
        <v>59400</v>
      </c>
      <c r="I25" s="128">
        <v>60386</v>
      </c>
      <c r="L25" s="130"/>
    </row>
    <row r="26" spans="7:12" ht="15" customHeight="1">
      <c r="G26" s="134">
        <f>SUM(G21:G25)</f>
        <v>168413</v>
      </c>
      <c r="H26" s="11"/>
      <c r="I26" s="134">
        <f>SUM(I21:I25)</f>
        <v>163867</v>
      </c>
      <c r="L26" s="130"/>
    </row>
    <row r="27" spans="7:12" ht="15" customHeight="1">
      <c r="G27" s="132"/>
      <c r="I27" s="98"/>
      <c r="L27" s="130"/>
    </row>
    <row r="28" spans="2:12" ht="13.5" thickBot="1">
      <c r="B28" s="18" t="s">
        <v>30</v>
      </c>
      <c r="G28" s="58">
        <f>G18+G26</f>
        <v>411861</v>
      </c>
      <c r="I28" s="58">
        <f>I18+I26</f>
        <v>399165</v>
      </c>
      <c r="L28" s="130"/>
    </row>
    <row r="29" spans="7:12" ht="13.5" thickTop="1">
      <c r="G29" s="132"/>
      <c r="I29" s="98"/>
      <c r="L29" s="130"/>
    </row>
    <row r="30" spans="2:12" ht="12.75">
      <c r="B30" s="18" t="s">
        <v>31</v>
      </c>
      <c r="G30" s="132"/>
      <c r="I30" s="98"/>
      <c r="L30" s="130"/>
    </row>
    <row r="31" spans="2:12" ht="12.75">
      <c r="B31" t="s">
        <v>10</v>
      </c>
      <c r="G31" s="132"/>
      <c r="I31" s="98"/>
      <c r="L31" s="130"/>
    </row>
    <row r="32" spans="2:12" ht="12.75">
      <c r="B32" t="s">
        <v>11</v>
      </c>
      <c r="F32" s="63"/>
      <c r="G32" s="132">
        <v>110999</v>
      </c>
      <c r="H32" s="63"/>
      <c r="I32" s="91">
        <v>109412</v>
      </c>
      <c r="L32" s="130"/>
    </row>
    <row r="33" spans="2:12" ht="12.75">
      <c r="B33" t="s">
        <v>12</v>
      </c>
      <c r="F33" s="63"/>
      <c r="G33" s="132">
        <v>1559</v>
      </c>
      <c r="H33" s="63"/>
      <c r="I33" s="91">
        <v>1464</v>
      </c>
      <c r="L33" s="130"/>
    </row>
    <row r="34" spans="2:12" ht="12.75">
      <c r="B34" t="s">
        <v>105</v>
      </c>
      <c r="F34" s="63"/>
      <c r="G34" s="132">
        <v>256</v>
      </c>
      <c r="H34" s="63"/>
      <c r="I34" s="91">
        <v>256</v>
      </c>
      <c r="L34" s="130"/>
    </row>
    <row r="35" spans="2:12" ht="12.75">
      <c r="B35" t="s">
        <v>88</v>
      </c>
      <c r="F35" s="64">
        <v>6</v>
      </c>
      <c r="G35" s="91">
        <f>'Statement on equity changes'!H20</f>
        <v>-1216</v>
      </c>
      <c r="H35" s="63"/>
      <c r="I35" s="91">
        <v>-1216</v>
      </c>
      <c r="L35" s="130"/>
    </row>
    <row r="36" spans="2:12" ht="12.75">
      <c r="B36" t="s">
        <v>13</v>
      </c>
      <c r="G36" s="91">
        <v>792</v>
      </c>
      <c r="I36" s="91">
        <v>792</v>
      </c>
      <c r="L36" s="130"/>
    </row>
    <row r="37" spans="2:12" ht="12.75">
      <c r="B37" t="s">
        <v>92</v>
      </c>
      <c r="F37" s="64">
        <v>26</v>
      </c>
      <c r="G37" s="128">
        <v>136804</v>
      </c>
      <c r="I37" s="128">
        <v>124076</v>
      </c>
      <c r="L37" s="130"/>
    </row>
    <row r="38" spans="7:12" ht="12.75">
      <c r="G38" s="91">
        <f>SUM(G32:G37)</f>
        <v>249194</v>
      </c>
      <c r="I38" s="132">
        <f>SUM(I32:I37)</f>
        <v>234784</v>
      </c>
      <c r="L38" s="130"/>
    </row>
    <row r="39" spans="2:12" ht="12.75">
      <c r="B39" s="18" t="s">
        <v>14</v>
      </c>
      <c r="G39" s="91">
        <v>0</v>
      </c>
      <c r="I39" s="91">
        <v>0</v>
      </c>
      <c r="L39" s="130"/>
    </row>
    <row r="40" spans="2:12" ht="18" customHeight="1">
      <c r="B40" s="18" t="s">
        <v>15</v>
      </c>
      <c r="G40" s="140">
        <f>+G38+G39</f>
        <v>249194</v>
      </c>
      <c r="I40" s="59">
        <f>+I38+I39</f>
        <v>234784</v>
      </c>
      <c r="L40" s="130"/>
    </row>
    <row r="41" spans="7:12" ht="12.75">
      <c r="G41" s="91"/>
      <c r="I41" s="98"/>
      <c r="L41" s="130"/>
    </row>
    <row r="42" spans="2:12" ht="12.75">
      <c r="B42" s="18" t="s">
        <v>33</v>
      </c>
      <c r="G42" s="91"/>
      <c r="I42" s="98"/>
      <c r="L42" s="130"/>
    </row>
    <row r="43" spans="2:12" ht="12.75">
      <c r="B43" s="10" t="s">
        <v>16</v>
      </c>
      <c r="F43" s="64">
        <v>23</v>
      </c>
      <c r="G43" s="91">
        <f>22746-G52</f>
        <v>18409</v>
      </c>
      <c r="H43" s="63"/>
      <c r="I43" s="91">
        <v>17472</v>
      </c>
      <c r="L43" s="130"/>
    </row>
    <row r="44" spans="2:12" ht="12.75">
      <c r="B44" t="s">
        <v>34</v>
      </c>
      <c r="F44" s="63"/>
      <c r="G44" s="91">
        <v>12488</v>
      </c>
      <c r="H44" s="63"/>
      <c r="I44" s="91">
        <v>9365</v>
      </c>
      <c r="L44" s="130"/>
    </row>
    <row r="45" spans="2:12" ht="12.75">
      <c r="B45" t="s">
        <v>62</v>
      </c>
      <c r="F45" s="64">
        <v>23</v>
      </c>
      <c r="G45" s="108">
        <f>48862-G53</f>
        <v>38626</v>
      </c>
      <c r="H45" s="63"/>
      <c r="I45" s="108">
        <v>34115</v>
      </c>
      <c r="L45" s="130"/>
    </row>
    <row r="46" spans="2:12" ht="12.75">
      <c r="B46" s="18" t="s">
        <v>72</v>
      </c>
      <c r="F46" s="63"/>
      <c r="G46" s="135">
        <f>SUM(G43:G45)</f>
        <v>69523</v>
      </c>
      <c r="H46" s="63"/>
      <c r="I46" s="135">
        <f>SUM(I43:I45)</f>
        <v>60952</v>
      </c>
      <c r="L46" s="130"/>
    </row>
    <row r="47" spans="2:12" ht="12.75">
      <c r="B47" s="18"/>
      <c r="F47" s="63"/>
      <c r="G47" s="91"/>
      <c r="H47" s="63"/>
      <c r="I47" s="98"/>
      <c r="L47" s="136"/>
    </row>
    <row r="48" spans="2:12" ht="12.75">
      <c r="B48" s="18" t="s">
        <v>17</v>
      </c>
      <c r="F48" s="63"/>
      <c r="G48" s="132"/>
      <c r="H48" s="63"/>
      <c r="I48" s="98"/>
      <c r="L48" s="130"/>
    </row>
    <row r="49" spans="2:12" ht="12.75">
      <c r="B49" t="s">
        <v>45</v>
      </c>
      <c r="F49" s="63"/>
      <c r="G49" s="132">
        <v>43189</v>
      </c>
      <c r="H49" s="63"/>
      <c r="I49" s="91">
        <v>46905</v>
      </c>
      <c r="L49" s="130"/>
    </row>
    <row r="50" spans="2:12" ht="12.75">
      <c r="B50" s="10" t="s">
        <v>46</v>
      </c>
      <c r="F50" s="63"/>
      <c r="G50" s="91">
        <v>13602</v>
      </c>
      <c r="H50" s="63"/>
      <c r="I50" s="91">
        <v>12410</v>
      </c>
      <c r="L50" s="130"/>
    </row>
    <row r="51" spans="2:12" ht="12.75">
      <c r="B51" t="s">
        <v>18</v>
      </c>
      <c r="F51" s="64">
        <v>23</v>
      </c>
      <c r="G51" s="91">
        <v>21780</v>
      </c>
      <c r="H51" s="63"/>
      <c r="I51" s="91">
        <v>21774</v>
      </c>
      <c r="L51" s="130"/>
    </row>
    <row r="52" spans="2:12" ht="12.75">
      <c r="B52" t="s">
        <v>19</v>
      </c>
      <c r="F52" s="64">
        <v>23</v>
      </c>
      <c r="G52" s="91">
        <v>4337</v>
      </c>
      <c r="H52" s="63"/>
      <c r="I52" s="91">
        <v>6046</v>
      </c>
      <c r="L52" s="130"/>
    </row>
    <row r="53" spans="2:12" ht="12.75">
      <c r="B53" t="s">
        <v>44</v>
      </c>
      <c r="F53" s="64">
        <v>23</v>
      </c>
      <c r="G53" s="91">
        <v>10236</v>
      </c>
      <c r="H53" s="63"/>
      <c r="I53" s="91">
        <v>12500</v>
      </c>
      <c r="L53" s="130"/>
    </row>
    <row r="54" spans="2:9" ht="12.75">
      <c r="B54" t="s">
        <v>20</v>
      </c>
      <c r="G54" s="91">
        <v>0</v>
      </c>
      <c r="I54" s="91">
        <v>3794</v>
      </c>
    </row>
    <row r="55" spans="2:9" ht="12.75">
      <c r="B55" s="18" t="s">
        <v>21</v>
      </c>
      <c r="G55" s="59">
        <f>SUM(G49:G54)</f>
        <v>93144</v>
      </c>
      <c r="I55" s="59">
        <f>SUM(I49:I54)</f>
        <v>103429</v>
      </c>
    </row>
    <row r="56" spans="7:9" ht="12.75">
      <c r="G56" s="132"/>
      <c r="I56" s="98"/>
    </row>
    <row r="57" spans="2:9" ht="18" customHeight="1">
      <c r="B57" s="18" t="s">
        <v>22</v>
      </c>
      <c r="G57" s="60">
        <f>+G46+G55</f>
        <v>162667</v>
      </c>
      <c r="I57" s="60">
        <f>+I46+I55</f>
        <v>164381</v>
      </c>
    </row>
    <row r="58" spans="7:9" ht="12.75">
      <c r="G58" s="27"/>
      <c r="I58" s="117"/>
    </row>
    <row r="59" spans="2:9" ht="18" customHeight="1" thickBot="1">
      <c r="B59" s="18" t="s">
        <v>29</v>
      </c>
      <c r="G59" s="58">
        <f>+G57+G40</f>
        <v>411861</v>
      </c>
      <c r="I59" s="58">
        <f>+I57+I40</f>
        <v>399165</v>
      </c>
    </row>
    <row r="60" spans="7:9" ht="13.5" thickTop="1">
      <c r="G60" s="132"/>
      <c r="I60" s="98"/>
    </row>
    <row r="61" spans="3:9" ht="12.75">
      <c r="C61" t="s">
        <v>68</v>
      </c>
      <c r="G61" s="132"/>
      <c r="I61" s="98"/>
    </row>
    <row r="62" spans="2:9" ht="12.75">
      <c r="B62" s="10"/>
      <c r="G62" s="61"/>
      <c r="I62" s="99"/>
    </row>
    <row r="63" spans="2:9" ht="12.75">
      <c r="B63" s="18" t="s">
        <v>40</v>
      </c>
      <c r="G63" s="137">
        <f>+G40/221833.87</f>
        <v>1.123336125362642</v>
      </c>
      <c r="H63" s="92"/>
      <c r="I63" s="137">
        <f>+I40/218823.67</f>
        <v>1.0729369450754573</v>
      </c>
    </row>
    <row r="65" ht="12.75">
      <c r="G65" s="76"/>
    </row>
    <row r="66" ht="12.75">
      <c r="I66" s="99"/>
    </row>
    <row r="67" spans="2:9" ht="12.75" customHeight="1">
      <c r="B67" s="142" t="s">
        <v>118</v>
      </c>
      <c r="C67" s="142"/>
      <c r="D67" s="142"/>
      <c r="E67" s="142"/>
      <c r="F67" s="142"/>
      <c r="G67" s="142"/>
      <c r="H67" s="142"/>
      <c r="I67" s="142"/>
    </row>
    <row r="68" spans="2:9" ht="12.75">
      <c r="B68" s="142"/>
      <c r="C68" s="142"/>
      <c r="D68" s="142"/>
      <c r="E68" s="142"/>
      <c r="F68" s="142"/>
      <c r="G68" s="142"/>
      <c r="H68" s="142"/>
      <c r="I68" s="142"/>
    </row>
    <row r="69" spans="2:9" ht="12.75" customHeight="1">
      <c r="B69" s="143"/>
      <c r="C69" s="143"/>
      <c r="D69" s="143"/>
      <c r="E69" s="143"/>
      <c r="F69" s="143"/>
      <c r="G69" s="143"/>
      <c r="H69" s="143"/>
      <c r="I69" s="143"/>
    </row>
    <row r="70" spans="2:9" ht="12.75">
      <c r="B70" s="143"/>
      <c r="C70" s="143"/>
      <c r="D70" s="143"/>
      <c r="E70" s="143"/>
      <c r="F70" s="143"/>
      <c r="G70" s="143"/>
      <c r="H70" s="143"/>
      <c r="I70" s="143"/>
    </row>
    <row r="71" ht="12.75">
      <c r="I71" s="99"/>
    </row>
    <row r="72" ht="12.75">
      <c r="I72" s="99"/>
    </row>
    <row r="73" spans="7:9" ht="12.75">
      <c r="G73" s="76">
        <f>G59-G28</f>
        <v>0</v>
      </c>
      <c r="I73" s="129">
        <f>I59-I28</f>
        <v>0</v>
      </c>
    </row>
    <row r="74" ht="12.75">
      <c r="I74" s="99"/>
    </row>
    <row r="75" ht="12.75">
      <c r="I75" s="99"/>
    </row>
    <row r="76" ht="12.75">
      <c r="I76" s="99"/>
    </row>
    <row r="77" ht="12.75">
      <c r="I77" s="99"/>
    </row>
    <row r="78" ht="12.75">
      <c r="I78" s="99"/>
    </row>
    <row r="79" ht="12.75">
      <c r="I79" s="99"/>
    </row>
    <row r="80" ht="12.75">
      <c r="I80" s="99"/>
    </row>
    <row r="81" ht="12.75">
      <c r="I81" s="99"/>
    </row>
    <row r="82" ht="12.75">
      <c r="I82" s="99"/>
    </row>
    <row r="83" ht="12.75">
      <c r="I83" s="99"/>
    </row>
    <row r="84" ht="12.75">
      <c r="I84" s="99"/>
    </row>
    <row r="85" ht="12.75">
      <c r="I85" s="99"/>
    </row>
    <row r="86" ht="12.75">
      <c r="I86" s="99"/>
    </row>
    <row r="87" ht="12.75">
      <c r="I87" s="99"/>
    </row>
  </sheetData>
  <sheetProtection/>
  <mergeCells count="4">
    <mergeCell ref="B67:I68"/>
    <mergeCell ref="B69:I70"/>
    <mergeCell ref="B3:I5"/>
    <mergeCell ref="B6:I6"/>
  </mergeCells>
  <printOptions/>
  <pageMargins left="1" right="0" top="0.5" bottom="0.25" header="0.5" footer="0.5"/>
  <pageSetup horizontalDpi="300" verticalDpi="300" orientation="portrait" paperSize="9" scale="78"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F68"/>
  <sheetViews>
    <sheetView zoomScalePageLayoutView="0" workbookViewId="0" topLeftCell="A1">
      <selection activeCell="E36" sqref="E36"/>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09" customWidth="1"/>
    <col min="8" max="8" width="1.7109375" style="1" customWidth="1"/>
    <col min="9" max="9" width="13.7109375" style="109" customWidth="1"/>
    <col min="10" max="10" width="1.421875" style="1" customWidth="1"/>
    <col min="11" max="11" width="12.7109375" style="2" customWidth="1"/>
    <col min="12" max="12" width="1.7109375" style="1" customWidth="1"/>
    <col min="13" max="13" width="13.7109375" style="109"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2.75" customHeight="1">
      <c r="C3" s="144" t="s">
        <v>43</v>
      </c>
      <c r="D3" s="144"/>
      <c r="E3" s="144"/>
      <c r="F3" s="144"/>
      <c r="G3" s="144"/>
      <c r="H3" s="144"/>
      <c r="I3" s="144"/>
      <c r="J3" s="144"/>
      <c r="K3" s="144"/>
      <c r="L3" s="144"/>
      <c r="M3" s="144"/>
    </row>
    <row r="4" spans="3:13" ht="12.75" customHeight="1">
      <c r="C4" s="144"/>
      <c r="D4" s="144"/>
      <c r="E4" s="144"/>
      <c r="F4" s="144"/>
      <c r="G4" s="144"/>
      <c r="H4" s="144"/>
      <c r="I4" s="144"/>
      <c r="J4" s="144"/>
      <c r="K4" s="144"/>
      <c r="L4" s="144"/>
      <c r="M4" s="144"/>
    </row>
    <row r="5" spans="3:13" ht="19.5" customHeight="1">
      <c r="C5" s="144"/>
      <c r="D5" s="144"/>
      <c r="E5" s="144"/>
      <c r="F5" s="144"/>
      <c r="G5" s="144"/>
      <c r="H5" s="144"/>
      <c r="I5" s="144"/>
      <c r="J5" s="144"/>
      <c r="K5" s="144"/>
      <c r="L5" s="144"/>
      <c r="M5" s="144"/>
    </row>
    <row r="6" spans="1:15" ht="15" customHeight="1">
      <c r="A6" s="4" t="s">
        <v>0</v>
      </c>
      <c r="C6" s="146" t="s">
        <v>114</v>
      </c>
      <c r="D6" s="146"/>
      <c r="E6" s="146"/>
      <c r="F6" s="146"/>
      <c r="G6" s="146"/>
      <c r="H6" s="146"/>
      <c r="I6" s="146"/>
      <c r="J6" s="146"/>
      <c r="K6" s="146"/>
      <c r="L6" s="146"/>
      <c r="M6" s="146"/>
      <c r="N6" s="7"/>
      <c r="O6" s="7"/>
    </row>
    <row r="7" spans="1:15" ht="15" customHeight="1">
      <c r="A7" s="4"/>
      <c r="C7" s="147" t="s">
        <v>108</v>
      </c>
      <c r="D7" s="147"/>
      <c r="E7" s="147"/>
      <c r="F7" s="147"/>
      <c r="G7" s="147"/>
      <c r="H7" s="147"/>
      <c r="I7" s="147"/>
      <c r="J7" s="147"/>
      <c r="K7" s="147"/>
      <c r="L7" s="147"/>
      <c r="M7" s="147"/>
      <c r="N7" s="8"/>
      <c r="O7" s="8"/>
    </row>
    <row r="8" spans="1:32" ht="9.75" customHeight="1">
      <c r="A8" s="4"/>
      <c r="C8" s="8"/>
      <c r="D8" s="8"/>
      <c r="E8" s="8"/>
      <c r="F8" s="8"/>
      <c r="G8" s="110"/>
      <c r="H8" s="8"/>
      <c r="I8" s="110"/>
      <c r="J8" s="8"/>
      <c r="K8" s="8"/>
      <c r="L8" s="8"/>
      <c r="M8" s="110"/>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11"/>
      <c r="H9" s="10"/>
      <c r="I9" s="111"/>
      <c r="J9" s="10"/>
      <c r="K9" s="10"/>
      <c r="L9" s="10"/>
      <c r="M9" s="111"/>
      <c r="N9" s="10"/>
      <c r="O9" s="10"/>
      <c r="Q9" s="11"/>
      <c r="R9" s="11"/>
      <c r="S9" s="11"/>
      <c r="T9" s="11"/>
      <c r="U9" s="11"/>
      <c r="V9" s="11"/>
      <c r="W9" s="11"/>
      <c r="X9" s="11"/>
      <c r="Y9" s="11"/>
      <c r="Z9" s="11"/>
      <c r="AA9" s="11"/>
      <c r="AB9" s="11"/>
      <c r="AC9" s="11"/>
      <c r="AD9" s="11"/>
      <c r="AE9" s="11"/>
      <c r="AF9" s="11"/>
    </row>
    <row r="10" spans="3:32" s="13" customFormat="1" ht="13.5" customHeight="1">
      <c r="C10" s="14"/>
      <c r="D10" s="14"/>
      <c r="E10" s="14"/>
      <c r="F10" s="14"/>
      <c r="G10" s="149" t="s">
        <v>95</v>
      </c>
      <c r="H10" s="149"/>
      <c r="I10" s="149"/>
      <c r="J10" s="15"/>
      <c r="K10" s="149" t="s">
        <v>91</v>
      </c>
      <c r="L10" s="149"/>
      <c r="M10" s="149"/>
      <c r="N10" s="15"/>
      <c r="Q10" s="16"/>
      <c r="R10" s="17"/>
      <c r="S10" s="17"/>
      <c r="T10" s="17"/>
      <c r="U10" s="17"/>
      <c r="V10" s="17"/>
      <c r="W10" s="65"/>
      <c r="X10" s="17"/>
      <c r="Y10" s="17"/>
      <c r="Z10" s="17"/>
      <c r="AA10" s="17"/>
      <c r="AB10" s="17"/>
      <c r="AC10" s="16"/>
      <c r="AD10" s="16"/>
      <c r="AE10" s="16"/>
      <c r="AF10" s="16"/>
    </row>
    <row r="11" spans="3:32" ht="12.75">
      <c r="C11" s="18"/>
      <c r="D11" s="18"/>
      <c r="E11" s="18"/>
      <c r="F11" s="18"/>
      <c r="G11" s="112" t="s">
        <v>94</v>
      </c>
      <c r="H11" s="15" t="s">
        <v>0</v>
      </c>
      <c r="I11" s="112" t="s">
        <v>93</v>
      </c>
      <c r="J11" s="15"/>
      <c r="K11" s="19" t="s">
        <v>94</v>
      </c>
      <c r="L11" s="15" t="s">
        <v>0</v>
      </c>
      <c r="M11" s="112" t="s">
        <v>93</v>
      </c>
      <c r="N11" s="19"/>
      <c r="Q11" s="12"/>
      <c r="R11" s="20"/>
      <c r="S11" s="20"/>
      <c r="T11" s="20"/>
      <c r="U11" s="20"/>
      <c r="V11" s="20"/>
      <c r="W11" s="66"/>
      <c r="X11" s="20"/>
      <c r="Y11" s="20"/>
      <c r="Z11" s="20"/>
      <c r="AA11" s="20"/>
      <c r="AB11" s="21"/>
      <c r="AC11" s="12"/>
      <c r="AD11" s="12"/>
      <c r="AE11" s="12"/>
      <c r="AF11" s="12"/>
    </row>
    <row r="12" spans="3:32" ht="12.75">
      <c r="C12" s="18"/>
      <c r="D12" s="18"/>
      <c r="E12" s="18"/>
      <c r="F12" s="8" t="s">
        <v>38</v>
      </c>
      <c r="G12" s="113" t="s">
        <v>1</v>
      </c>
      <c r="H12" s="22"/>
      <c r="I12" s="113" t="s">
        <v>1</v>
      </c>
      <c r="J12" s="23"/>
      <c r="K12" s="24" t="s">
        <v>1</v>
      </c>
      <c r="L12" s="22"/>
      <c r="M12" s="113" t="s">
        <v>1</v>
      </c>
      <c r="N12" s="22"/>
      <c r="Q12" s="12"/>
      <c r="R12" s="23"/>
      <c r="S12" s="23"/>
      <c r="T12" s="23"/>
      <c r="U12" s="23"/>
      <c r="V12" s="23"/>
      <c r="W12" s="12"/>
      <c r="X12" s="23"/>
      <c r="Y12" s="25"/>
      <c r="Z12" s="23"/>
      <c r="AA12" s="23"/>
      <c r="AB12" s="23"/>
      <c r="AC12" s="12"/>
      <c r="AD12" s="12"/>
      <c r="AE12" s="12"/>
      <c r="AF12" s="12"/>
    </row>
    <row r="13" spans="3:32" ht="12.75">
      <c r="C13" s="18"/>
      <c r="D13" s="18"/>
      <c r="E13" s="18"/>
      <c r="F13" s="18"/>
      <c r="G13" s="113" t="s">
        <v>69</v>
      </c>
      <c r="H13" s="18"/>
      <c r="I13" s="113" t="s">
        <v>69</v>
      </c>
      <c r="J13" s="26"/>
      <c r="K13" s="22" t="s">
        <v>69</v>
      </c>
      <c r="L13" s="18"/>
      <c r="M13" s="113" t="s">
        <v>69</v>
      </c>
      <c r="N13" s="18"/>
      <c r="Q13" s="12"/>
      <c r="R13" s="12"/>
      <c r="S13" s="26"/>
      <c r="T13" s="26"/>
      <c r="U13" s="26"/>
      <c r="V13" s="26"/>
      <c r="W13" s="12"/>
      <c r="X13" s="26"/>
      <c r="Y13" s="28"/>
      <c r="Z13" s="26"/>
      <c r="AA13" s="26"/>
      <c r="AB13" s="26"/>
      <c r="AC13" s="12"/>
      <c r="AD13" s="12"/>
      <c r="AE13" s="12"/>
      <c r="AF13" s="12"/>
    </row>
    <row r="14" spans="3:32" ht="12.75">
      <c r="C14" s="18"/>
      <c r="D14" s="18"/>
      <c r="E14" s="18"/>
      <c r="F14" s="18"/>
      <c r="G14" s="106"/>
      <c r="H14" s="18"/>
      <c r="I14" s="106"/>
      <c r="J14" s="26"/>
      <c r="K14" s="27"/>
      <c r="L14" s="18"/>
      <c r="M14" s="106"/>
      <c r="N14" s="18"/>
      <c r="Q14" s="12"/>
      <c r="R14" s="12"/>
      <c r="S14" s="26"/>
      <c r="T14" s="26"/>
      <c r="U14" s="26"/>
      <c r="V14" s="26"/>
      <c r="W14" s="12"/>
      <c r="X14" s="26"/>
      <c r="Y14" s="28"/>
      <c r="Z14" s="26"/>
      <c r="AA14" s="26"/>
      <c r="AB14" s="26"/>
      <c r="AC14" s="12"/>
      <c r="AD14" s="12"/>
      <c r="AE14" s="12"/>
      <c r="AF14" s="12"/>
    </row>
    <row r="15" spans="1:32" ht="14.25" customHeight="1">
      <c r="A15" s="3"/>
      <c r="C15" s="42" t="s">
        <v>28</v>
      </c>
      <c r="D15" s="18"/>
      <c r="E15" s="18"/>
      <c r="F15" s="64"/>
      <c r="G15" s="89">
        <v>94747</v>
      </c>
      <c r="H15" s="26"/>
      <c r="I15" s="89">
        <v>126171</v>
      </c>
      <c r="J15" s="26"/>
      <c r="K15" s="28">
        <f>G15</f>
        <v>94747</v>
      </c>
      <c r="L15" s="26"/>
      <c r="M15" s="89">
        <v>126171</v>
      </c>
      <c r="N15" s="28"/>
      <c r="Q15" s="12"/>
      <c r="R15" s="28"/>
      <c r="S15" s="28"/>
      <c r="T15" s="28"/>
      <c r="U15" s="28"/>
      <c r="V15" s="28"/>
      <c r="W15" s="29"/>
      <c r="X15" s="28"/>
      <c r="Y15" s="29"/>
      <c r="Z15" s="28"/>
      <c r="AA15" s="28"/>
      <c r="AB15" s="29"/>
      <c r="AC15" s="30"/>
      <c r="AD15" s="12"/>
      <c r="AE15" s="12"/>
      <c r="AF15" s="12"/>
    </row>
    <row r="16" spans="1:32" ht="14.25" customHeight="1">
      <c r="A16" s="3"/>
      <c r="C16" s="42"/>
      <c r="D16" s="18"/>
      <c r="E16" s="18"/>
      <c r="F16" s="64"/>
      <c r="G16" s="89"/>
      <c r="H16" s="26"/>
      <c r="I16" s="89"/>
      <c r="J16" s="26"/>
      <c r="K16" s="28"/>
      <c r="L16" s="26"/>
      <c r="M16" s="89"/>
      <c r="N16" s="28"/>
      <c r="Q16" s="12"/>
      <c r="R16" s="28"/>
      <c r="S16" s="28"/>
      <c r="T16" s="28"/>
      <c r="U16" s="28"/>
      <c r="V16" s="28"/>
      <c r="W16" s="29"/>
      <c r="X16" s="28"/>
      <c r="Y16" s="29"/>
      <c r="Z16" s="28"/>
      <c r="AA16" s="28"/>
      <c r="AB16" s="29"/>
      <c r="AC16" s="30"/>
      <c r="AD16" s="12"/>
      <c r="AE16" s="12"/>
      <c r="AF16" s="12"/>
    </row>
    <row r="17" spans="1:32" ht="14.25" customHeight="1">
      <c r="A17" s="3"/>
      <c r="C17" s="42" t="s">
        <v>73</v>
      </c>
      <c r="D17" s="18"/>
      <c r="E17" s="18"/>
      <c r="F17" s="18"/>
      <c r="G17" s="87">
        <v>65</v>
      </c>
      <c r="H17" s="18"/>
      <c r="I17" s="87">
        <v>41</v>
      </c>
      <c r="J17" s="26"/>
      <c r="K17" s="28">
        <f>G17</f>
        <v>65</v>
      </c>
      <c r="L17" s="18"/>
      <c r="M17" s="87">
        <v>41</v>
      </c>
      <c r="N17" s="28"/>
      <c r="Q17" s="12"/>
      <c r="R17" s="28"/>
      <c r="S17" s="29"/>
      <c r="T17" s="29"/>
      <c r="U17" s="29"/>
      <c r="V17" s="29"/>
      <c r="W17" s="29"/>
      <c r="X17" s="28"/>
      <c r="Y17" s="29"/>
      <c r="Z17" s="29"/>
      <c r="AA17" s="29"/>
      <c r="AB17" s="29"/>
      <c r="AC17" s="30"/>
      <c r="AD17" s="12"/>
      <c r="AE17" s="12"/>
      <c r="AF17" s="12"/>
    </row>
    <row r="18" spans="1:32" ht="14.25" customHeight="1">
      <c r="A18" s="3"/>
      <c r="C18" s="42"/>
      <c r="D18" s="18"/>
      <c r="E18" s="18"/>
      <c r="F18" s="18"/>
      <c r="G18" s="87"/>
      <c r="H18" s="18"/>
      <c r="I18" s="87"/>
      <c r="J18" s="26"/>
      <c r="K18" s="29"/>
      <c r="L18" s="18"/>
      <c r="M18" s="87"/>
      <c r="N18" s="28"/>
      <c r="Q18" s="12"/>
      <c r="R18" s="28"/>
      <c r="S18" s="29"/>
      <c r="T18" s="29"/>
      <c r="U18" s="29"/>
      <c r="V18" s="29"/>
      <c r="W18" s="29"/>
      <c r="X18" s="28"/>
      <c r="Y18" s="29"/>
      <c r="Z18" s="29"/>
      <c r="AA18" s="29"/>
      <c r="AB18" s="29"/>
      <c r="AC18" s="30"/>
      <c r="AD18" s="12"/>
      <c r="AE18" s="12"/>
      <c r="AF18" s="12"/>
    </row>
    <row r="19" spans="3:32" ht="14.25" customHeight="1">
      <c r="C19" s="42" t="s">
        <v>74</v>
      </c>
      <c r="D19" s="18"/>
      <c r="E19" s="18"/>
      <c r="F19" s="18"/>
      <c r="G19" s="87">
        <v>-78407</v>
      </c>
      <c r="H19" s="88"/>
      <c r="I19" s="87">
        <v>-101600</v>
      </c>
      <c r="J19" s="88"/>
      <c r="K19" s="28">
        <f>G19</f>
        <v>-78407</v>
      </c>
      <c r="L19" s="18"/>
      <c r="M19" s="87">
        <v>-101600</v>
      </c>
      <c r="N19" s="27"/>
      <c r="Q19" s="12"/>
      <c r="R19" s="28"/>
      <c r="S19" s="29"/>
      <c r="T19" s="29"/>
      <c r="U19" s="29"/>
      <c r="V19" s="29"/>
      <c r="W19" s="29"/>
      <c r="X19" s="28"/>
      <c r="Y19" s="29"/>
      <c r="Z19" s="29"/>
      <c r="AA19" s="29"/>
      <c r="AB19" s="29"/>
      <c r="AC19" s="12"/>
      <c r="AD19" s="12"/>
      <c r="AE19" s="12"/>
      <c r="AF19" s="12"/>
    </row>
    <row r="20" spans="3:32" ht="14.25" customHeight="1">
      <c r="C20" s="42"/>
      <c r="D20" s="18"/>
      <c r="E20" s="18"/>
      <c r="F20" s="18"/>
      <c r="G20" s="87"/>
      <c r="H20" s="88"/>
      <c r="I20" s="87"/>
      <c r="J20" s="88"/>
      <c r="K20" s="87"/>
      <c r="L20" s="18"/>
      <c r="M20" s="87"/>
      <c r="N20" s="27"/>
      <c r="Q20" s="12"/>
      <c r="R20" s="28"/>
      <c r="S20" s="29"/>
      <c r="T20" s="29"/>
      <c r="U20" s="29"/>
      <c r="V20" s="29"/>
      <c r="W20" s="29"/>
      <c r="X20" s="28"/>
      <c r="Y20" s="29"/>
      <c r="Z20" s="29"/>
      <c r="AA20" s="29"/>
      <c r="AB20" s="29"/>
      <c r="AC20" s="12"/>
      <c r="AD20" s="12"/>
      <c r="AE20" s="12"/>
      <c r="AF20" s="12"/>
    </row>
    <row r="21" spans="1:32" ht="14.25" customHeight="1">
      <c r="A21" s="3"/>
      <c r="C21" s="42" t="s">
        <v>35</v>
      </c>
      <c r="D21" s="18"/>
      <c r="E21" s="18"/>
      <c r="F21" s="18"/>
      <c r="G21" s="89">
        <v>-1465</v>
      </c>
      <c r="H21" s="88"/>
      <c r="I21" s="89">
        <v>-1364</v>
      </c>
      <c r="J21" s="88"/>
      <c r="K21" s="28">
        <f>G21</f>
        <v>-1465</v>
      </c>
      <c r="L21" s="26"/>
      <c r="M21" s="89">
        <v>-1364</v>
      </c>
      <c r="N21" s="28"/>
      <c r="Q21" s="12"/>
      <c r="R21" s="28"/>
      <c r="S21" s="28"/>
      <c r="T21" s="28"/>
      <c r="U21" s="28"/>
      <c r="V21" s="28"/>
      <c r="W21" s="29"/>
      <c r="X21" s="28"/>
      <c r="Y21" s="29"/>
      <c r="Z21" s="28"/>
      <c r="AA21" s="28"/>
      <c r="AB21" s="29"/>
      <c r="AC21" s="29"/>
      <c r="AD21" s="12"/>
      <c r="AE21" s="12"/>
      <c r="AF21" s="12"/>
    </row>
    <row r="22" spans="3:32" ht="14.25" customHeight="1">
      <c r="C22" s="26" t="s">
        <v>64</v>
      </c>
      <c r="D22" s="18"/>
      <c r="E22" s="18"/>
      <c r="F22" s="18"/>
      <c r="G22" s="114">
        <f>SUM(G15:G21)</f>
        <v>14940</v>
      </c>
      <c r="H22" s="26"/>
      <c r="I22" s="114">
        <v>23248</v>
      </c>
      <c r="J22" s="26"/>
      <c r="K22" s="55">
        <f>SUM(K15:K21)</f>
        <v>14940</v>
      </c>
      <c r="L22" s="26"/>
      <c r="M22" s="114">
        <v>23248</v>
      </c>
      <c r="N22" s="28"/>
      <c r="Q22" s="30"/>
      <c r="R22" s="28"/>
      <c r="S22" s="28"/>
      <c r="T22" s="28"/>
      <c r="U22" s="28"/>
      <c r="V22" s="28"/>
      <c r="W22" s="29"/>
      <c r="X22" s="28"/>
      <c r="Y22" s="29"/>
      <c r="Z22" s="28"/>
      <c r="AA22" s="28"/>
      <c r="AB22" s="29"/>
      <c r="AC22" s="28"/>
      <c r="AD22" s="12"/>
      <c r="AE22" s="12"/>
      <c r="AF22" s="12"/>
    </row>
    <row r="23" spans="3:32" ht="14.25" customHeight="1">
      <c r="C23" s="26"/>
      <c r="D23" s="18"/>
      <c r="E23" s="18"/>
      <c r="F23" s="18"/>
      <c r="G23" s="89"/>
      <c r="H23" s="26"/>
      <c r="I23" s="89"/>
      <c r="J23" s="26"/>
      <c r="K23" s="28"/>
      <c r="L23" s="26"/>
      <c r="M23" s="89"/>
      <c r="N23" s="32"/>
      <c r="Q23" s="30"/>
      <c r="R23" s="28"/>
      <c r="S23" s="28"/>
      <c r="T23" s="28"/>
      <c r="U23" s="28"/>
      <c r="V23" s="28"/>
      <c r="W23" s="29"/>
      <c r="X23" s="28"/>
      <c r="Y23" s="29"/>
      <c r="Z23" s="28"/>
      <c r="AA23" s="28"/>
      <c r="AB23" s="33"/>
      <c r="AC23" s="12"/>
      <c r="AD23" s="12"/>
      <c r="AE23" s="12"/>
      <c r="AF23" s="12"/>
    </row>
    <row r="24" spans="3:32" ht="14.25" customHeight="1">
      <c r="C24" s="56" t="s">
        <v>25</v>
      </c>
      <c r="D24" s="18"/>
      <c r="E24" s="18"/>
      <c r="F24" s="18"/>
      <c r="G24" s="89">
        <v>-2212</v>
      </c>
      <c r="H24" s="26"/>
      <c r="I24" s="89">
        <v>-2533</v>
      </c>
      <c r="J24" s="26"/>
      <c r="K24" s="28">
        <f>G24</f>
        <v>-2212</v>
      </c>
      <c r="L24" s="26"/>
      <c r="M24" s="89">
        <v>-2533</v>
      </c>
      <c r="N24" s="27"/>
      <c r="Q24" s="12"/>
      <c r="R24" s="28"/>
      <c r="S24" s="28"/>
      <c r="T24" s="28"/>
      <c r="U24" s="28"/>
      <c r="V24" s="28"/>
      <c r="W24" s="28"/>
      <c r="X24" s="28"/>
      <c r="Y24" s="28"/>
      <c r="Z24" s="28"/>
      <c r="AA24" s="28"/>
      <c r="AB24" s="28"/>
      <c r="AC24" s="28"/>
      <c r="AD24" s="12"/>
      <c r="AE24" s="12"/>
      <c r="AF24" s="12"/>
    </row>
    <row r="25" spans="3:32" ht="14.25" customHeight="1" thickBot="1">
      <c r="C25" s="26" t="s">
        <v>115</v>
      </c>
      <c r="D25" s="18"/>
      <c r="E25" s="18"/>
      <c r="F25" s="18"/>
      <c r="G25" s="115">
        <f>+G22+G24</f>
        <v>12728</v>
      </c>
      <c r="H25" s="18"/>
      <c r="I25" s="115">
        <v>20715</v>
      </c>
      <c r="J25" s="26"/>
      <c r="K25" s="54">
        <f>+K22+K24</f>
        <v>12728</v>
      </c>
      <c r="L25" s="18"/>
      <c r="M25" s="115">
        <v>20715</v>
      </c>
      <c r="N25" s="18"/>
      <c r="Q25" s="12"/>
      <c r="R25" s="28"/>
      <c r="S25" s="28"/>
      <c r="T25" s="28"/>
      <c r="U25" s="28"/>
      <c r="V25" s="28"/>
      <c r="W25" s="29"/>
      <c r="X25" s="28"/>
      <c r="Y25" s="29"/>
      <c r="Z25" s="28"/>
      <c r="AA25" s="28"/>
      <c r="AB25" s="26"/>
      <c r="AC25" s="12"/>
      <c r="AD25" s="12"/>
      <c r="AE25" s="12"/>
      <c r="AF25" s="12"/>
    </row>
    <row r="26" spans="3:32" ht="14.25" customHeight="1">
      <c r="C26" s="26"/>
      <c r="D26" s="18"/>
      <c r="E26" s="18"/>
      <c r="F26" s="18"/>
      <c r="G26" s="116"/>
      <c r="H26" s="18"/>
      <c r="I26" s="116"/>
      <c r="J26" s="26"/>
      <c r="K26" s="34"/>
      <c r="L26" s="18"/>
      <c r="M26" s="116"/>
      <c r="N26" s="18"/>
      <c r="Q26" s="12"/>
      <c r="R26" s="28"/>
      <c r="S26" s="28"/>
      <c r="T26" s="28"/>
      <c r="U26" s="28"/>
      <c r="V26" s="28"/>
      <c r="W26" s="29"/>
      <c r="X26" s="31"/>
      <c r="Y26" s="29"/>
      <c r="Z26" s="28"/>
      <c r="AA26" s="28"/>
      <c r="AB26" s="26"/>
      <c r="AC26" s="12"/>
      <c r="AD26" s="12"/>
      <c r="AE26" s="12"/>
      <c r="AF26" s="12"/>
    </row>
    <row r="27" spans="3:32" ht="14.25" customHeight="1">
      <c r="C27" s="42" t="s">
        <v>36</v>
      </c>
      <c r="D27" s="18"/>
      <c r="E27" s="18"/>
      <c r="F27" s="18"/>
      <c r="G27" s="116"/>
      <c r="H27" s="18"/>
      <c r="I27" s="116"/>
      <c r="J27" s="26"/>
      <c r="K27" s="34"/>
      <c r="L27" s="18"/>
      <c r="M27" s="116"/>
      <c r="N27" s="18"/>
      <c r="Q27" s="12"/>
      <c r="R27" s="28"/>
      <c r="S27" s="28"/>
      <c r="T27" s="28"/>
      <c r="U27" s="28"/>
      <c r="V27" s="28"/>
      <c r="W27" s="29"/>
      <c r="X27" s="31"/>
      <c r="Y27" s="29"/>
      <c r="Z27" s="28"/>
      <c r="AA27" s="28"/>
      <c r="AB27" s="26"/>
      <c r="AC27" s="12"/>
      <c r="AD27" s="12"/>
      <c r="AE27" s="12"/>
      <c r="AF27" s="12"/>
    </row>
    <row r="28" spans="3:32" ht="14.25" customHeight="1">
      <c r="C28" s="42" t="s">
        <v>37</v>
      </c>
      <c r="D28" s="18"/>
      <c r="E28" s="18"/>
      <c r="F28" s="18"/>
      <c r="G28" s="89">
        <f>+G25-G29</f>
        <v>12728</v>
      </c>
      <c r="H28" s="18"/>
      <c r="I28" s="89">
        <v>20715</v>
      </c>
      <c r="J28" s="26"/>
      <c r="K28" s="28">
        <f>+K25-K29</f>
        <v>12728</v>
      </c>
      <c r="L28" s="18"/>
      <c r="M28" s="89">
        <v>20715</v>
      </c>
      <c r="N28" s="18"/>
      <c r="Q28" s="12"/>
      <c r="R28" s="28"/>
      <c r="S28" s="28"/>
      <c r="T28" s="28"/>
      <c r="U28" s="28"/>
      <c r="V28" s="28"/>
      <c r="W28" s="29"/>
      <c r="X28" s="28"/>
      <c r="Y28" s="29"/>
      <c r="Z28" s="28"/>
      <c r="AA28" s="28"/>
      <c r="AB28" s="26"/>
      <c r="AC28" s="12"/>
      <c r="AD28" s="12"/>
      <c r="AE28" s="12"/>
      <c r="AF28" s="12"/>
    </row>
    <row r="29" spans="3:32" ht="14.25" customHeight="1">
      <c r="C29" s="42" t="s">
        <v>14</v>
      </c>
      <c r="D29" s="18"/>
      <c r="E29" s="18"/>
      <c r="F29" s="18"/>
      <c r="G29" s="89">
        <v>0</v>
      </c>
      <c r="H29" s="18"/>
      <c r="I29" s="89">
        <v>0</v>
      </c>
      <c r="J29" s="26"/>
      <c r="K29" s="28">
        <v>0</v>
      </c>
      <c r="L29" s="18"/>
      <c r="M29" s="89">
        <v>0</v>
      </c>
      <c r="N29" s="18"/>
      <c r="Q29" s="12"/>
      <c r="R29" s="28"/>
      <c r="S29" s="28"/>
      <c r="T29" s="28"/>
      <c r="U29" s="28"/>
      <c r="V29" s="28"/>
      <c r="W29" s="29"/>
      <c r="X29" s="28"/>
      <c r="Y29" s="29"/>
      <c r="Z29" s="28"/>
      <c r="AA29" s="28"/>
      <c r="AB29" s="26"/>
      <c r="AC29" s="12"/>
      <c r="AD29" s="12"/>
      <c r="AE29" s="12"/>
      <c r="AF29" s="12"/>
    </row>
    <row r="30" spans="3:32" ht="14.25" customHeight="1" thickBot="1">
      <c r="C30" s="26"/>
      <c r="D30" s="26"/>
      <c r="E30" s="26"/>
      <c r="F30" s="26"/>
      <c r="G30" s="115">
        <f>+G28+G29</f>
        <v>12728</v>
      </c>
      <c r="H30" s="26"/>
      <c r="I30" s="115">
        <v>20715</v>
      </c>
      <c r="J30" s="26"/>
      <c r="K30" s="54">
        <f>+K28+K29</f>
        <v>12728</v>
      </c>
      <c r="L30" s="18"/>
      <c r="M30" s="115">
        <v>20715</v>
      </c>
      <c r="N30" s="18"/>
      <c r="Q30" s="12"/>
      <c r="R30" s="28"/>
      <c r="S30" s="28"/>
      <c r="T30" s="28"/>
      <c r="U30" s="28"/>
      <c r="V30" s="28"/>
      <c r="W30" s="29"/>
      <c r="X30" s="28"/>
      <c r="Y30" s="29"/>
      <c r="Z30" s="28"/>
      <c r="AA30" s="28"/>
      <c r="AB30" s="26"/>
      <c r="AC30" s="12"/>
      <c r="AD30" s="12"/>
      <c r="AE30" s="12"/>
      <c r="AF30" s="12"/>
    </row>
    <row r="31" spans="3:32" ht="14.25" customHeight="1">
      <c r="C31" s="26"/>
      <c r="D31" s="26"/>
      <c r="E31" s="26"/>
      <c r="F31" s="26"/>
      <c r="G31" s="89"/>
      <c r="H31" s="26"/>
      <c r="I31" s="89"/>
      <c r="J31" s="26"/>
      <c r="K31" s="28"/>
      <c r="L31" s="18"/>
      <c r="M31" s="89"/>
      <c r="N31" s="18"/>
      <c r="Q31" s="12"/>
      <c r="R31" s="28"/>
      <c r="S31" s="28"/>
      <c r="T31" s="28"/>
      <c r="U31" s="28"/>
      <c r="V31" s="28"/>
      <c r="W31" s="29"/>
      <c r="X31" s="28"/>
      <c r="Y31" s="29"/>
      <c r="Z31" s="28"/>
      <c r="AA31" s="28"/>
      <c r="AB31" s="26"/>
      <c r="AC31" s="12"/>
      <c r="AD31" s="12"/>
      <c r="AE31" s="12"/>
      <c r="AF31" s="12"/>
    </row>
    <row r="32" spans="3:32" ht="14.25" customHeight="1">
      <c r="C32" s="26" t="s">
        <v>26</v>
      </c>
      <c r="D32" s="26"/>
      <c r="E32" s="26"/>
      <c r="F32" s="26"/>
      <c r="G32" s="95"/>
      <c r="H32" s="26"/>
      <c r="I32" s="95"/>
      <c r="J32" s="26"/>
      <c r="K32" s="31"/>
      <c r="L32" s="18"/>
      <c r="M32" s="95"/>
      <c r="N32" s="18"/>
      <c r="Q32" s="12"/>
      <c r="R32" s="31"/>
      <c r="S32" s="29"/>
      <c r="T32" s="31"/>
      <c r="U32" s="31"/>
      <c r="V32" s="31"/>
      <c r="W32" s="29"/>
      <c r="X32" s="29"/>
      <c r="Y32" s="29"/>
      <c r="Z32" s="31"/>
      <c r="AA32" s="31"/>
      <c r="AB32" s="26"/>
      <c r="AC32" s="12"/>
      <c r="AD32" s="12"/>
      <c r="AE32" s="12"/>
      <c r="AF32" s="12"/>
    </row>
    <row r="33" spans="3:32" ht="14.25" customHeight="1">
      <c r="C33" s="18"/>
      <c r="D33" s="18" t="s">
        <v>27</v>
      </c>
      <c r="E33" s="18"/>
      <c r="F33" s="18"/>
      <c r="G33" s="106"/>
      <c r="H33" s="18"/>
      <c r="I33" s="106"/>
      <c r="J33" s="26"/>
      <c r="K33" s="18"/>
      <c r="L33" s="18"/>
      <c r="M33" s="106"/>
      <c r="N33" s="18"/>
      <c r="Q33" s="12"/>
      <c r="R33" s="26"/>
      <c r="S33" s="29"/>
      <c r="T33" s="26"/>
      <c r="U33" s="26"/>
      <c r="V33" s="26"/>
      <c r="W33" s="29"/>
      <c r="X33" s="29"/>
      <c r="Y33" s="29"/>
      <c r="Z33" s="26"/>
      <c r="AA33" s="26"/>
      <c r="AB33" s="26"/>
      <c r="AC33" s="12"/>
      <c r="AD33" s="12"/>
      <c r="AE33" s="12"/>
      <c r="AF33" s="12"/>
    </row>
    <row r="34" spans="3:32" ht="14.25" customHeight="1" thickBot="1">
      <c r="C34" s="10" t="s">
        <v>41</v>
      </c>
      <c r="E34" s="18"/>
      <c r="F34" s="64" t="s">
        <v>80</v>
      </c>
      <c r="G34" s="94">
        <v>5.82</v>
      </c>
      <c r="H34" s="88"/>
      <c r="I34" s="94">
        <v>10.523385920121125</v>
      </c>
      <c r="J34" s="88"/>
      <c r="K34" s="94">
        <f>G34</f>
        <v>5.82</v>
      </c>
      <c r="L34" s="26"/>
      <c r="M34" s="94">
        <v>10.523385920121125</v>
      </c>
      <c r="N34" s="18"/>
      <c r="Q34" s="12"/>
      <c r="R34" s="33"/>
      <c r="S34" s="33"/>
      <c r="T34" s="33"/>
      <c r="U34" s="33"/>
      <c r="V34" s="33"/>
      <c r="W34" s="29"/>
      <c r="X34" s="29"/>
      <c r="Y34" s="29"/>
      <c r="Z34" s="33"/>
      <c r="AA34" s="33"/>
      <c r="AB34" s="26"/>
      <c r="AC34" s="12"/>
      <c r="AD34" s="12"/>
      <c r="AE34" s="12"/>
      <c r="AF34" s="12"/>
    </row>
    <row r="35" spans="3:32" ht="14.25" customHeight="1">
      <c r="C35" s="18"/>
      <c r="D35" s="18"/>
      <c r="E35" s="18"/>
      <c r="F35" s="26"/>
      <c r="G35" s="95"/>
      <c r="H35" s="88"/>
      <c r="I35" s="88"/>
      <c r="J35" s="88"/>
      <c r="K35" s="95"/>
      <c r="L35" s="26"/>
      <c r="M35" s="88"/>
      <c r="N35" s="18"/>
      <c r="Q35" s="12"/>
      <c r="R35" s="31"/>
      <c r="S35" s="31"/>
      <c r="T35" s="31"/>
      <c r="U35" s="31"/>
      <c r="V35" s="31"/>
      <c r="W35" s="31"/>
      <c r="X35" s="31"/>
      <c r="Y35" s="31"/>
      <c r="Z35" s="26"/>
      <c r="AA35" s="26"/>
      <c r="AB35" s="26"/>
      <c r="AC35" s="26"/>
      <c r="AD35" s="12"/>
      <c r="AE35" s="12"/>
      <c r="AF35" s="12"/>
    </row>
    <row r="36" spans="3:32" ht="14.25" customHeight="1" thickBot="1">
      <c r="C36" s="10" t="s">
        <v>82</v>
      </c>
      <c r="D36" s="18"/>
      <c r="E36" s="18"/>
      <c r="F36" s="64" t="s">
        <v>81</v>
      </c>
      <c r="G36" s="96">
        <v>4.88</v>
      </c>
      <c r="H36" s="88"/>
      <c r="I36" s="96">
        <v>7.92</v>
      </c>
      <c r="J36" s="88"/>
      <c r="K36" s="96">
        <f>G36</f>
        <v>4.88</v>
      </c>
      <c r="L36" s="26"/>
      <c r="M36" s="96">
        <v>7.92</v>
      </c>
      <c r="N36" s="18"/>
      <c r="Q36" s="12"/>
      <c r="R36" s="31"/>
      <c r="S36" s="31"/>
      <c r="T36" s="31"/>
      <c r="U36" s="31"/>
      <c r="V36" s="31"/>
      <c r="W36" s="31"/>
      <c r="X36" s="31"/>
      <c r="Y36" s="31"/>
      <c r="Z36" s="26"/>
      <c r="AA36" s="26"/>
      <c r="AB36" s="26"/>
      <c r="AC36" s="26"/>
      <c r="AD36" s="12"/>
      <c r="AE36" s="12"/>
      <c r="AF36" s="12"/>
    </row>
    <row r="37" spans="3:32" ht="14.25" customHeight="1">
      <c r="C37" s="18"/>
      <c r="D37" s="18"/>
      <c r="E37" s="18"/>
      <c r="F37" s="26"/>
      <c r="G37" s="95"/>
      <c r="H37" s="26"/>
      <c r="I37" s="95"/>
      <c r="J37" s="26"/>
      <c r="K37" s="31"/>
      <c r="L37" s="26"/>
      <c r="M37" s="95"/>
      <c r="N37" s="18"/>
      <c r="Q37" s="12"/>
      <c r="R37" s="31"/>
      <c r="S37" s="31"/>
      <c r="T37" s="31"/>
      <c r="U37" s="31"/>
      <c r="V37" s="31"/>
      <c r="W37" s="31"/>
      <c r="X37" s="31"/>
      <c r="Y37" s="31"/>
      <c r="Z37" s="26"/>
      <c r="AA37" s="26"/>
      <c r="AB37" s="26"/>
      <c r="AC37" s="26"/>
      <c r="AD37" s="12"/>
      <c r="AE37" s="12"/>
      <c r="AF37" s="12"/>
    </row>
    <row r="38" spans="3:32" ht="14.25" customHeight="1">
      <c r="C38" s="10"/>
      <c r="D38" s="18"/>
      <c r="E38" s="18"/>
      <c r="F38" s="26"/>
      <c r="G38" s="95"/>
      <c r="H38" s="26"/>
      <c r="I38" s="88"/>
      <c r="J38" s="26"/>
      <c r="K38" s="31"/>
      <c r="L38" s="26"/>
      <c r="M38" s="95"/>
      <c r="N38" s="18"/>
      <c r="Q38" s="12"/>
      <c r="R38" s="31"/>
      <c r="S38" s="31"/>
      <c r="T38" s="31"/>
      <c r="U38" s="31"/>
      <c r="V38" s="31"/>
      <c r="W38" s="31"/>
      <c r="X38" s="31"/>
      <c r="Y38" s="31"/>
      <c r="Z38" s="26"/>
      <c r="AA38" s="26"/>
      <c r="AB38" s="26"/>
      <c r="AC38" s="26"/>
      <c r="AD38" s="12"/>
      <c r="AE38" s="12"/>
      <c r="AF38" s="12"/>
    </row>
    <row r="39" spans="3:32" ht="14.25" customHeight="1">
      <c r="C39" s="18"/>
      <c r="D39" s="18"/>
      <c r="E39" s="18"/>
      <c r="F39" s="26"/>
      <c r="G39" s="95"/>
      <c r="H39" s="26"/>
      <c r="I39" s="88"/>
      <c r="J39" s="26"/>
      <c r="K39" s="31"/>
      <c r="L39" s="26"/>
      <c r="M39" s="95"/>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95"/>
      <c r="H40" s="26"/>
      <c r="I40" s="88"/>
      <c r="J40" s="26"/>
      <c r="K40" s="31"/>
      <c r="L40" s="26"/>
      <c r="M40" s="95"/>
      <c r="N40" s="18"/>
      <c r="Q40" s="12"/>
      <c r="R40" s="31"/>
      <c r="S40" s="31"/>
      <c r="T40" s="31"/>
      <c r="U40" s="31"/>
      <c r="V40" s="31"/>
      <c r="W40" s="31"/>
      <c r="X40" s="31"/>
      <c r="Y40" s="31"/>
      <c r="Z40" s="26"/>
      <c r="AA40" s="26"/>
      <c r="AB40" s="26"/>
      <c r="AC40" s="26"/>
      <c r="AD40" s="12"/>
      <c r="AE40" s="12"/>
      <c r="AF40" s="12"/>
    </row>
    <row r="41" spans="3:32" ht="12.75">
      <c r="C41" s="18"/>
      <c r="D41" s="18"/>
      <c r="E41" s="18"/>
      <c r="F41" s="18"/>
      <c r="G41" s="117"/>
      <c r="H41" s="26"/>
      <c r="J41" s="26"/>
      <c r="K41" s="27"/>
      <c r="L41" s="26"/>
      <c r="M41" s="117"/>
      <c r="N41" s="18"/>
      <c r="Q41" s="12"/>
      <c r="R41" s="28"/>
      <c r="S41" s="12"/>
      <c r="T41" s="12"/>
      <c r="U41" s="28"/>
      <c r="V41" s="28"/>
      <c r="W41" s="12"/>
      <c r="X41" s="26"/>
      <c r="Y41" s="12"/>
      <c r="Z41" s="12"/>
      <c r="AA41" s="26"/>
      <c r="AB41" s="26"/>
      <c r="AC41" s="12"/>
      <c r="AD41" s="12"/>
      <c r="AE41" s="12"/>
      <c r="AF41" s="12"/>
    </row>
    <row r="42" spans="3:32" ht="12.75">
      <c r="C42" s="18"/>
      <c r="D42" s="18"/>
      <c r="E42" s="18"/>
      <c r="F42" s="18"/>
      <c r="G42" s="117"/>
      <c r="H42" s="26"/>
      <c r="J42" s="26"/>
      <c r="K42" s="27"/>
      <c r="L42" s="26"/>
      <c r="M42" s="117"/>
      <c r="N42" s="18"/>
      <c r="Q42" s="12"/>
      <c r="R42" s="28"/>
      <c r="S42" s="12"/>
      <c r="T42" s="12"/>
      <c r="U42" s="28"/>
      <c r="V42" s="28"/>
      <c r="W42" s="12"/>
      <c r="X42" s="26"/>
      <c r="Y42" s="12"/>
      <c r="Z42" s="12"/>
      <c r="AA42" s="26"/>
      <c r="AB42" s="26"/>
      <c r="AC42" s="12"/>
      <c r="AD42" s="12"/>
      <c r="AE42" s="12"/>
      <c r="AF42" s="12"/>
    </row>
    <row r="43" spans="3:32" ht="12.75">
      <c r="C43" s="18"/>
      <c r="D43" s="18"/>
      <c r="E43" s="18"/>
      <c r="F43" s="18"/>
      <c r="G43" s="106"/>
      <c r="H43" s="18"/>
      <c r="J43" s="26"/>
      <c r="K43" s="27"/>
      <c r="L43" s="18"/>
      <c r="M43" s="106"/>
      <c r="N43" s="18"/>
      <c r="Q43" s="12"/>
      <c r="R43" s="12"/>
      <c r="S43" s="12"/>
      <c r="T43" s="12"/>
      <c r="U43" s="12"/>
      <c r="V43" s="26"/>
      <c r="W43" s="12"/>
      <c r="X43" s="12"/>
      <c r="Y43" s="12"/>
      <c r="Z43" s="12"/>
      <c r="AA43" s="12"/>
      <c r="AB43" s="12"/>
      <c r="AC43" s="12"/>
      <c r="AD43" s="12"/>
      <c r="AE43" s="12"/>
      <c r="AF43" s="12"/>
    </row>
    <row r="44" spans="3:32" ht="12.75" customHeight="1">
      <c r="C44" s="148" t="s">
        <v>116</v>
      </c>
      <c r="D44" s="148"/>
      <c r="E44" s="148"/>
      <c r="F44" s="148"/>
      <c r="G44" s="148"/>
      <c r="H44" s="148"/>
      <c r="I44" s="148"/>
      <c r="J44" s="148"/>
      <c r="K44" s="148"/>
      <c r="L44" s="148"/>
      <c r="M44" s="148"/>
      <c r="N44" s="35"/>
      <c r="Q44" s="12"/>
      <c r="R44" s="12"/>
      <c r="S44" s="12"/>
      <c r="T44" s="12"/>
      <c r="U44" s="12"/>
      <c r="V44" s="67"/>
      <c r="W44" s="12"/>
      <c r="X44" s="12"/>
      <c r="Y44" s="12"/>
      <c r="Z44" s="12"/>
      <c r="AA44" s="12"/>
      <c r="AB44" s="12"/>
      <c r="AC44" s="12"/>
      <c r="AD44" s="12"/>
      <c r="AE44" s="12"/>
      <c r="AF44" s="12"/>
    </row>
    <row r="45" spans="3:32" ht="12.75">
      <c r="C45" s="148"/>
      <c r="D45" s="148"/>
      <c r="E45" s="148"/>
      <c r="F45" s="148"/>
      <c r="G45" s="148"/>
      <c r="H45" s="148"/>
      <c r="I45" s="148"/>
      <c r="J45" s="148"/>
      <c r="K45" s="148"/>
      <c r="L45" s="148"/>
      <c r="M45" s="148"/>
      <c r="N45" s="35"/>
      <c r="Q45" s="12"/>
      <c r="R45" s="12"/>
      <c r="S45" s="12"/>
      <c r="T45" s="12"/>
      <c r="U45" s="12"/>
      <c r="V45" s="67"/>
      <c r="W45" s="12"/>
      <c r="X45" s="12"/>
      <c r="Y45" s="12"/>
      <c r="Z45" s="12"/>
      <c r="AA45" s="12"/>
      <c r="AB45" s="12"/>
      <c r="AC45" s="12"/>
      <c r="AD45" s="12"/>
      <c r="AE45" s="12"/>
      <c r="AF45" s="12"/>
    </row>
    <row r="46" spans="3:32" ht="12.75">
      <c r="C46" s="57"/>
      <c r="D46" s="57"/>
      <c r="E46" s="57"/>
      <c r="F46" s="57"/>
      <c r="G46" s="118"/>
      <c r="H46" s="57"/>
      <c r="I46" s="118"/>
      <c r="J46" s="57"/>
      <c r="K46" s="57"/>
      <c r="L46" s="57"/>
      <c r="M46" s="118"/>
      <c r="Q46" s="12"/>
      <c r="R46" s="12"/>
      <c r="S46" s="12"/>
      <c r="T46" s="12"/>
      <c r="U46" s="12"/>
      <c r="V46" s="12"/>
      <c r="W46" s="12"/>
      <c r="X46" s="12"/>
      <c r="Y46" s="12"/>
      <c r="Z46" s="12"/>
      <c r="AA46" s="12"/>
      <c r="AB46" s="12"/>
      <c r="AC46" s="12"/>
      <c r="AD46" s="12"/>
      <c r="AE46" s="12"/>
      <c r="AF46" s="12"/>
    </row>
    <row r="47" spans="3:32" ht="12.75">
      <c r="C47" s="36"/>
      <c r="D47" s="36"/>
      <c r="E47" s="36"/>
      <c r="F47" s="36"/>
      <c r="G47" s="119"/>
      <c r="H47" s="12"/>
      <c r="Q47" s="12"/>
      <c r="R47" s="12"/>
      <c r="S47" s="12"/>
      <c r="T47" s="12"/>
      <c r="U47" s="12"/>
      <c r="V47" s="12"/>
      <c r="W47" s="12"/>
      <c r="X47" s="12"/>
      <c r="Y47" s="12"/>
      <c r="Z47" s="12"/>
      <c r="AA47" s="12"/>
      <c r="AB47" s="12"/>
      <c r="AC47" s="12"/>
      <c r="AD47" s="12"/>
      <c r="AE47" s="12"/>
      <c r="AF47" s="12"/>
    </row>
    <row r="48" spans="3:32" ht="12.75">
      <c r="C48" s="36"/>
      <c r="D48" s="36"/>
      <c r="E48" s="36"/>
      <c r="F48" s="12"/>
      <c r="G48" s="91"/>
      <c r="H48" s="12"/>
      <c r="Q48" s="12"/>
      <c r="R48" s="12"/>
      <c r="S48" s="12"/>
      <c r="T48" s="12"/>
      <c r="U48" s="12"/>
      <c r="V48" s="12"/>
      <c r="W48" s="12"/>
      <c r="X48" s="12"/>
      <c r="Y48" s="12"/>
      <c r="Z48" s="12"/>
      <c r="AA48" s="12"/>
      <c r="AB48" s="12"/>
      <c r="AC48" s="12"/>
      <c r="AD48" s="12"/>
      <c r="AE48" s="12"/>
      <c r="AF48" s="12"/>
    </row>
    <row r="49" spans="3:32" ht="12.75">
      <c r="C49" s="12"/>
      <c r="D49" s="37"/>
      <c r="E49" s="12"/>
      <c r="F49" s="12"/>
      <c r="G49" s="120"/>
      <c r="H49" s="12"/>
      <c r="Q49" s="12"/>
      <c r="R49" s="12"/>
      <c r="S49" s="12"/>
      <c r="T49" s="12"/>
      <c r="U49" s="12"/>
      <c r="V49" s="12"/>
      <c r="W49" s="12"/>
      <c r="X49" s="12"/>
      <c r="Y49" s="12"/>
      <c r="Z49" s="12"/>
      <c r="AA49" s="12"/>
      <c r="AB49" s="12"/>
      <c r="AC49" s="12"/>
      <c r="AD49" s="12"/>
      <c r="AE49" s="12"/>
      <c r="AF49" s="12"/>
    </row>
    <row r="50" spans="3:32" ht="12.75">
      <c r="C50" s="12"/>
      <c r="D50" s="12"/>
      <c r="E50" s="12"/>
      <c r="F50" s="12"/>
      <c r="G50" s="119"/>
      <c r="H50" s="12"/>
      <c r="Q50" s="12"/>
      <c r="R50" s="12"/>
      <c r="S50" s="12"/>
      <c r="T50" s="12"/>
      <c r="U50" s="12"/>
      <c r="V50" s="12"/>
      <c r="W50" s="12"/>
      <c r="X50" s="12"/>
      <c r="Y50" s="12"/>
      <c r="Z50" s="12"/>
      <c r="AA50" s="12"/>
      <c r="AB50" s="12"/>
      <c r="AC50" s="12"/>
      <c r="AD50" s="12"/>
      <c r="AE50" s="12"/>
      <c r="AF50" s="12"/>
    </row>
    <row r="51" spans="3:32" ht="12.75">
      <c r="C51" s="39"/>
      <c r="D51" s="37"/>
      <c r="E51" s="11"/>
      <c r="F51" s="38"/>
      <c r="G51" s="121"/>
      <c r="H51" s="11"/>
      <c r="Q51" s="12"/>
      <c r="R51" s="12"/>
      <c r="S51" s="12"/>
      <c r="T51" s="12"/>
      <c r="U51" s="12"/>
      <c r="V51" s="12"/>
      <c r="W51" s="12"/>
      <c r="X51" s="12"/>
      <c r="Y51" s="12"/>
      <c r="Z51" s="12"/>
      <c r="AA51" s="12"/>
      <c r="AB51" s="12"/>
      <c r="AC51" s="12"/>
      <c r="AD51" s="12"/>
      <c r="AE51" s="12"/>
      <c r="AF51" s="12"/>
    </row>
    <row r="52" spans="3:32" ht="12.75">
      <c r="C52" s="12"/>
      <c r="D52" s="12"/>
      <c r="E52" s="12"/>
      <c r="F52" s="12"/>
      <c r="G52" s="119"/>
      <c r="H52" s="12"/>
      <c r="Q52" s="12"/>
      <c r="R52" s="12"/>
      <c r="S52" s="12"/>
      <c r="T52" s="12"/>
      <c r="U52" s="12"/>
      <c r="V52" s="12"/>
      <c r="W52" s="12"/>
      <c r="X52" s="12"/>
      <c r="Y52" s="12"/>
      <c r="Z52" s="12"/>
      <c r="AA52" s="12"/>
      <c r="AB52" s="12"/>
      <c r="AC52" s="12"/>
      <c r="AD52" s="12"/>
      <c r="AE52" s="12"/>
      <c r="AF52" s="12"/>
    </row>
    <row r="53" spans="3:32" ht="12.75">
      <c r="C53" s="41"/>
      <c r="D53" s="42"/>
      <c r="E53" s="11"/>
      <c r="F53" s="38"/>
      <c r="G53" s="121"/>
      <c r="H53" s="11"/>
      <c r="I53" s="93"/>
      <c r="J53"/>
      <c r="K53" s="40"/>
      <c r="L53" s="40"/>
      <c r="M53" s="121"/>
      <c r="N53" s="40"/>
      <c r="O53" s="40"/>
      <c r="P53" s="40"/>
      <c r="Q53" s="40"/>
      <c r="R53" s="40"/>
      <c r="S53" s="40"/>
      <c r="T53" s="40"/>
      <c r="U53" s="40"/>
      <c r="V53" s="40"/>
      <c r="W53" s="12"/>
      <c r="X53" s="12"/>
      <c r="Y53" s="12"/>
      <c r="Z53" s="12"/>
      <c r="AA53" s="12"/>
      <c r="AB53" s="12"/>
      <c r="AC53" s="12"/>
      <c r="AD53" s="12"/>
      <c r="AE53" s="12"/>
      <c r="AF53" s="12"/>
    </row>
    <row r="54" spans="3:32" ht="12.75">
      <c r="C54" s="12"/>
      <c r="D54" s="12"/>
      <c r="E54" s="12"/>
      <c r="F54" s="12"/>
      <c r="G54" s="122"/>
      <c r="H54" s="12"/>
      <c r="Q54" s="12"/>
      <c r="R54" s="12"/>
      <c r="S54" s="12"/>
      <c r="T54" s="12"/>
      <c r="U54" s="12"/>
      <c r="V54" s="12"/>
      <c r="W54" s="12"/>
      <c r="X54" s="12"/>
      <c r="Y54" s="12"/>
      <c r="Z54" s="12"/>
      <c r="AA54" s="12"/>
      <c r="AB54" s="12"/>
      <c r="AC54" s="12"/>
      <c r="AD54" s="12"/>
      <c r="AE54" s="12"/>
      <c r="AF54" s="12"/>
    </row>
    <row r="55" spans="3:32" ht="12.75">
      <c r="C55" s="12"/>
      <c r="D55" s="12"/>
      <c r="E55" s="12"/>
      <c r="F55" s="12"/>
      <c r="G55" s="119"/>
      <c r="H55" s="12"/>
      <c r="Q55" s="12"/>
      <c r="R55" s="12"/>
      <c r="S55" s="12"/>
      <c r="T55" s="12"/>
      <c r="U55" s="12"/>
      <c r="V55" s="12"/>
      <c r="W55" s="12"/>
      <c r="X55" s="12"/>
      <c r="Y55" s="12"/>
      <c r="Z55" s="12"/>
      <c r="AA55" s="12"/>
      <c r="AB55" s="12"/>
      <c r="AC55" s="12"/>
      <c r="AD55" s="12"/>
      <c r="AE55" s="12"/>
      <c r="AF55" s="12"/>
    </row>
    <row r="56" spans="3:32" ht="12.75">
      <c r="C56" s="12"/>
      <c r="D56" s="12"/>
      <c r="E56" s="12"/>
      <c r="F56" s="12"/>
      <c r="G56" s="119"/>
      <c r="H56" s="12"/>
      <c r="Q56" s="12"/>
      <c r="R56" s="12"/>
      <c r="S56" s="12"/>
      <c r="T56" s="12"/>
      <c r="U56" s="12"/>
      <c r="V56" s="12"/>
      <c r="W56" s="12"/>
      <c r="X56" s="12"/>
      <c r="Y56" s="12"/>
      <c r="Z56" s="12"/>
      <c r="AA56" s="12"/>
      <c r="AB56" s="12"/>
      <c r="AC56" s="12"/>
      <c r="AD56" s="12"/>
      <c r="AE56" s="12"/>
      <c r="AF56" s="12"/>
    </row>
    <row r="57" spans="3:32" ht="12.75">
      <c r="C57" s="12"/>
      <c r="D57" s="12"/>
      <c r="E57" s="12"/>
      <c r="F57" s="12"/>
      <c r="G57" s="119"/>
      <c r="H57" s="12"/>
      <c r="Q57" s="12"/>
      <c r="R57" s="12"/>
      <c r="S57" s="12"/>
      <c r="T57" s="12"/>
      <c r="U57" s="12"/>
      <c r="V57" s="12"/>
      <c r="W57" s="12"/>
      <c r="X57" s="12"/>
      <c r="Y57" s="12"/>
      <c r="Z57" s="12"/>
      <c r="AA57" s="12"/>
      <c r="AB57" s="12"/>
      <c r="AC57" s="12"/>
      <c r="AD57" s="12"/>
      <c r="AE57" s="12"/>
      <c r="AF57" s="12"/>
    </row>
    <row r="58" spans="3:32" ht="12.75">
      <c r="C58" s="12"/>
      <c r="D58" s="12"/>
      <c r="E58" s="12"/>
      <c r="F58" s="12"/>
      <c r="G58" s="119"/>
      <c r="H58" s="12"/>
      <c r="Q58" s="12"/>
      <c r="R58" s="12"/>
      <c r="S58" s="12"/>
      <c r="T58" s="12"/>
      <c r="U58" s="12"/>
      <c r="V58" s="12"/>
      <c r="W58" s="12"/>
      <c r="X58" s="12"/>
      <c r="Y58" s="12"/>
      <c r="Z58" s="12"/>
      <c r="AA58" s="12"/>
      <c r="AB58" s="12"/>
      <c r="AC58" s="12"/>
      <c r="AD58" s="12"/>
      <c r="AE58" s="12"/>
      <c r="AF58" s="12"/>
    </row>
    <row r="59" spans="3:32" ht="12.75">
      <c r="C59" s="12"/>
      <c r="D59" s="12"/>
      <c r="E59" s="12"/>
      <c r="F59" s="12"/>
      <c r="G59" s="119"/>
      <c r="H59" s="12"/>
      <c r="Q59" s="12"/>
      <c r="R59" s="12"/>
      <c r="S59" s="12"/>
      <c r="T59" s="12"/>
      <c r="U59" s="12"/>
      <c r="V59" s="12"/>
      <c r="W59" s="12"/>
      <c r="X59" s="12"/>
      <c r="Y59" s="12"/>
      <c r="Z59" s="12"/>
      <c r="AA59" s="12"/>
      <c r="AB59" s="12"/>
      <c r="AC59" s="12"/>
      <c r="AD59" s="12"/>
      <c r="AE59" s="12"/>
      <c r="AF59" s="12"/>
    </row>
    <row r="60" spans="3:32" ht="12.75">
      <c r="C60" s="12"/>
      <c r="D60" s="12"/>
      <c r="E60" s="12"/>
      <c r="F60" s="12"/>
      <c r="G60" s="119"/>
      <c r="H60" s="12"/>
      <c r="Q60" s="12"/>
      <c r="R60" s="12"/>
      <c r="S60" s="12"/>
      <c r="T60" s="12"/>
      <c r="U60" s="12"/>
      <c r="V60" s="12"/>
      <c r="W60" s="12"/>
      <c r="X60" s="12"/>
      <c r="Y60" s="12"/>
      <c r="Z60" s="12"/>
      <c r="AA60" s="12"/>
      <c r="AB60" s="12"/>
      <c r="AC60" s="12"/>
      <c r="AD60" s="12"/>
      <c r="AE60" s="12"/>
      <c r="AF60" s="12"/>
    </row>
    <row r="61" spans="3:32" ht="12.75">
      <c r="C61" s="12"/>
      <c r="D61" s="12"/>
      <c r="E61" s="12"/>
      <c r="F61" s="12"/>
      <c r="G61" s="119"/>
      <c r="H61" s="12"/>
      <c r="Q61" s="12"/>
      <c r="R61" s="12"/>
      <c r="S61" s="12"/>
      <c r="T61" s="12"/>
      <c r="U61" s="12"/>
      <c r="V61" s="12"/>
      <c r="W61" s="12"/>
      <c r="X61" s="12"/>
      <c r="Y61" s="12"/>
      <c r="Z61" s="12"/>
      <c r="AA61" s="12"/>
      <c r="AB61" s="12"/>
      <c r="AC61" s="12"/>
      <c r="AD61" s="12"/>
      <c r="AE61" s="12"/>
      <c r="AF61" s="12"/>
    </row>
    <row r="62" spans="3:32" ht="12.75">
      <c r="C62" s="12"/>
      <c r="D62" s="12"/>
      <c r="E62" s="12"/>
      <c r="F62" s="12"/>
      <c r="G62" s="119"/>
      <c r="H62" s="12"/>
      <c r="Q62" s="12"/>
      <c r="R62" s="12"/>
      <c r="S62" s="12"/>
      <c r="T62" s="12"/>
      <c r="U62" s="12"/>
      <c r="V62" s="12"/>
      <c r="W62" s="12"/>
      <c r="X62" s="12"/>
      <c r="Y62" s="12"/>
      <c r="Z62" s="12"/>
      <c r="AA62" s="12"/>
      <c r="AB62" s="12"/>
      <c r="AC62" s="12"/>
      <c r="AD62" s="12"/>
      <c r="AE62" s="12"/>
      <c r="AF62" s="12"/>
    </row>
    <row r="63" spans="3:32" ht="12.75">
      <c r="C63" s="12"/>
      <c r="D63" s="12"/>
      <c r="E63" s="12"/>
      <c r="F63" s="12"/>
      <c r="G63" s="119"/>
      <c r="H63" s="12"/>
      <c r="Q63" s="12"/>
      <c r="R63" s="12"/>
      <c r="S63" s="12"/>
      <c r="T63" s="12"/>
      <c r="U63" s="12"/>
      <c r="V63" s="12"/>
      <c r="W63" s="12"/>
      <c r="X63" s="12"/>
      <c r="Y63" s="12"/>
      <c r="Z63" s="12"/>
      <c r="AA63" s="12"/>
      <c r="AB63" s="12"/>
      <c r="AC63" s="12"/>
      <c r="AD63" s="12"/>
      <c r="AE63" s="12"/>
      <c r="AF63" s="12"/>
    </row>
    <row r="64" spans="3:32" ht="12.75">
      <c r="C64" s="12"/>
      <c r="D64" s="12"/>
      <c r="E64" s="12"/>
      <c r="F64" s="12"/>
      <c r="G64" s="119"/>
      <c r="H64" s="12"/>
      <c r="Q64" s="12"/>
      <c r="R64" s="12"/>
      <c r="S64" s="12"/>
      <c r="T64" s="12"/>
      <c r="U64" s="12"/>
      <c r="V64" s="12"/>
      <c r="W64" s="12"/>
      <c r="X64" s="12"/>
      <c r="Y64" s="12"/>
      <c r="Z64" s="12"/>
      <c r="AA64" s="12"/>
      <c r="AB64" s="12"/>
      <c r="AC64" s="12"/>
      <c r="AD64" s="12"/>
      <c r="AE64" s="12"/>
      <c r="AF64" s="12"/>
    </row>
    <row r="65" spans="3:32" ht="12.75">
      <c r="C65" s="12"/>
      <c r="D65" s="12"/>
      <c r="E65" s="12"/>
      <c r="F65" s="12"/>
      <c r="G65" s="119"/>
      <c r="H65" s="12"/>
      <c r="Q65" s="12"/>
      <c r="R65" s="12"/>
      <c r="S65" s="12"/>
      <c r="T65" s="12"/>
      <c r="U65" s="12"/>
      <c r="V65" s="12"/>
      <c r="W65" s="12"/>
      <c r="X65" s="12"/>
      <c r="Y65" s="12"/>
      <c r="Z65" s="12"/>
      <c r="AA65" s="12"/>
      <c r="AB65" s="12"/>
      <c r="AC65" s="12"/>
      <c r="AD65" s="12"/>
      <c r="AE65" s="12"/>
      <c r="AF65" s="12"/>
    </row>
    <row r="66" spans="3:32" ht="12.75">
      <c r="C66" s="12"/>
      <c r="D66" s="12"/>
      <c r="E66" s="12"/>
      <c r="F66" s="12"/>
      <c r="G66" s="119"/>
      <c r="H66" s="12"/>
      <c r="Q66" s="12"/>
      <c r="R66" s="12"/>
      <c r="S66" s="12"/>
      <c r="T66" s="12"/>
      <c r="U66" s="12"/>
      <c r="V66" s="12"/>
      <c r="W66" s="12"/>
      <c r="X66" s="12"/>
      <c r="Y66" s="12"/>
      <c r="Z66" s="12"/>
      <c r="AA66" s="12"/>
      <c r="AB66" s="12"/>
      <c r="AC66" s="12"/>
      <c r="AD66" s="12"/>
      <c r="AE66" s="12"/>
      <c r="AF66" s="12"/>
    </row>
    <row r="67" spans="3:8" ht="12.75">
      <c r="C67" s="12"/>
      <c r="D67" s="12"/>
      <c r="E67" s="12"/>
      <c r="F67" s="12"/>
      <c r="G67" s="119"/>
      <c r="H67" s="12"/>
    </row>
    <row r="68" spans="3:8" ht="12.75">
      <c r="C68" s="12"/>
      <c r="D68" s="12"/>
      <c r="E68" s="12"/>
      <c r="F68" s="12"/>
      <c r="G68" s="119"/>
      <c r="H68" s="12"/>
    </row>
  </sheetData>
  <sheetProtection/>
  <mergeCells count="6">
    <mergeCell ref="C3:M5"/>
    <mergeCell ref="C6:M6"/>
    <mergeCell ref="C7:M7"/>
    <mergeCell ref="C44:M45"/>
    <mergeCell ref="G10:I10"/>
    <mergeCell ref="K10:M10"/>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B56" sqref="B56"/>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4.421875" style="0" bestFit="1" customWidth="1"/>
  </cols>
  <sheetData>
    <row r="1" spans="1:3" ht="12.75">
      <c r="A1" s="18"/>
      <c r="B1" s="18"/>
      <c r="C1" s="18"/>
    </row>
    <row r="2" spans="1:7" ht="12.75">
      <c r="A2" s="18"/>
      <c r="B2" s="18"/>
      <c r="C2" s="18"/>
      <c r="G2" s="22"/>
    </row>
    <row r="3" spans="1:12" ht="12.75" customHeight="1">
      <c r="A3" s="18"/>
      <c r="C3" s="62"/>
      <c r="D3" s="62"/>
      <c r="E3" s="62"/>
      <c r="F3" s="62"/>
      <c r="G3" s="62"/>
      <c r="H3" s="62"/>
      <c r="I3" s="62"/>
      <c r="J3" s="62"/>
      <c r="K3" s="62"/>
      <c r="L3" s="62"/>
    </row>
    <row r="4" spans="1:12" ht="12.75" customHeight="1">
      <c r="A4" s="18"/>
      <c r="B4" s="62"/>
      <c r="C4" s="62"/>
      <c r="D4" s="62"/>
      <c r="E4" s="62"/>
      <c r="F4" s="62"/>
      <c r="G4" s="62"/>
      <c r="H4" s="62"/>
      <c r="I4" s="62"/>
      <c r="J4" s="62"/>
      <c r="K4" s="62"/>
      <c r="L4" s="62"/>
    </row>
    <row r="5" spans="2:12" ht="25.5">
      <c r="B5" s="144" t="s">
        <v>43</v>
      </c>
      <c r="C5" s="144"/>
      <c r="D5" s="144"/>
      <c r="E5" s="144"/>
      <c r="F5" s="144"/>
      <c r="G5" s="144"/>
      <c r="H5" s="62"/>
      <c r="I5" s="62"/>
      <c r="J5" s="62"/>
      <c r="K5" s="62"/>
      <c r="L5" s="62"/>
    </row>
    <row r="6" spans="2:7" ht="15">
      <c r="B6" s="146" t="s">
        <v>84</v>
      </c>
      <c r="C6" s="146"/>
      <c r="D6" s="146"/>
      <c r="E6" s="146"/>
      <c r="F6" s="146"/>
      <c r="G6" s="146"/>
    </row>
    <row r="7" spans="2:7" ht="12.75" customHeight="1">
      <c r="B7" s="146" t="s">
        <v>108</v>
      </c>
      <c r="C7" s="146"/>
      <c r="D7" s="146"/>
      <c r="E7" s="146"/>
      <c r="F7" s="146"/>
      <c r="G7" s="146"/>
    </row>
    <row r="8" spans="1:3" ht="12.75">
      <c r="A8" s="18"/>
      <c r="B8" s="18"/>
      <c r="C8" s="18"/>
    </row>
    <row r="9" spans="1:7" ht="12.75">
      <c r="A9" s="18"/>
      <c r="B9" s="18"/>
      <c r="C9" s="18"/>
      <c r="E9" s="22"/>
      <c r="F9" s="51"/>
      <c r="G9" s="22"/>
    </row>
    <row r="10" spans="1:7" ht="12.75">
      <c r="A10" s="18"/>
      <c r="B10" s="18"/>
      <c r="C10" s="18"/>
      <c r="E10" s="151" t="s">
        <v>95</v>
      </c>
      <c r="F10" s="151"/>
      <c r="G10" s="151"/>
    </row>
    <row r="11" spans="4:7" s="18" customFormat="1" ht="12.75">
      <c r="D11" s="51"/>
      <c r="E11" s="24" t="s">
        <v>103</v>
      </c>
      <c r="F11" s="24"/>
      <c r="G11" s="24" t="s">
        <v>104</v>
      </c>
    </row>
    <row r="12" spans="4:7" s="18" customFormat="1" ht="12.75">
      <c r="D12" s="51"/>
      <c r="E12" s="23" t="s">
        <v>2</v>
      </c>
      <c r="F12" s="23"/>
      <c r="G12" s="23" t="s">
        <v>2</v>
      </c>
    </row>
    <row r="13" spans="5:7" ht="12.75">
      <c r="E13" s="22" t="s">
        <v>69</v>
      </c>
      <c r="G13" s="22" t="s">
        <v>69</v>
      </c>
    </row>
    <row r="14" spans="4:7" ht="12.75">
      <c r="D14" s="38"/>
      <c r="E14" s="68"/>
      <c r="F14" s="69"/>
      <c r="G14" s="68"/>
    </row>
    <row r="15" spans="2:7" ht="12.75">
      <c r="B15" s="18" t="s">
        <v>83</v>
      </c>
      <c r="C15" s="18"/>
      <c r="D15" s="38"/>
      <c r="E15" s="98">
        <v>7167</v>
      </c>
      <c r="F15" s="69"/>
      <c r="G15" s="76">
        <v>17081</v>
      </c>
    </row>
    <row r="16" spans="4:6" ht="12.75">
      <c r="D16" s="38"/>
      <c r="E16" s="99"/>
      <c r="F16" s="69"/>
    </row>
    <row r="17" spans="2:7" ht="12.75">
      <c r="B17" s="18" t="s">
        <v>109</v>
      </c>
      <c r="D17" s="38"/>
      <c r="E17" s="99">
        <v>-4316</v>
      </c>
      <c r="F17" s="69"/>
      <c r="G17" s="76">
        <v>742</v>
      </c>
    </row>
    <row r="18" spans="4:6" ht="12.75">
      <c r="D18" s="38"/>
      <c r="E18" s="99"/>
      <c r="F18" s="69"/>
    </row>
    <row r="19" spans="2:7" s="18" customFormat="1" ht="12.75">
      <c r="B19" s="18" t="s">
        <v>110</v>
      </c>
      <c r="D19" s="28"/>
      <c r="E19" s="99">
        <v>-3837</v>
      </c>
      <c r="F19" s="82"/>
      <c r="G19" s="76">
        <v>-4588</v>
      </c>
    </row>
    <row r="20" spans="3:7" ht="12.75" hidden="1">
      <c r="C20" t="s">
        <v>23</v>
      </c>
      <c r="D20" s="38"/>
      <c r="E20" s="102">
        <v>0</v>
      </c>
      <c r="F20" s="84"/>
      <c r="G20" s="99">
        <v>0</v>
      </c>
    </row>
    <row r="21" spans="3:7" ht="12.75" hidden="1">
      <c r="C21" t="s">
        <v>24</v>
      </c>
      <c r="D21" s="38"/>
      <c r="E21" s="102"/>
      <c r="F21" s="84"/>
      <c r="G21" s="99"/>
    </row>
    <row r="22" spans="4:7" ht="12.75">
      <c r="D22" s="38"/>
      <c r="E22" s="107"/>
      <c r="F22" s="84"/>
      <c r="G22" s="100"/>
    </row>
    <row r="23" spans="2:7" ht="12.75">
      <c r="B23" s="18" t="s">
        <v>111</v>
      </c>
      <c r="D23" s="38"/>
      <c r="E23" s="104">
        <f>SUM(E15:E22)</f>
        <v>-986</v>
      </c>
      <c r="F23" s="84"/>
      <c r="G23" s="98">
        <v>13235</v>
      </c>
    </row>
    <row r="24" spans="4:7" ht="12.75">
      <c r="D24" s="38"/>
      <c r="E24" s="102"/>
      <c r="F24" s="84"/>
      <c r="G24" s="99"/>
    </row>
    <row r="25" spans="2:7" ht="12.75">
      <c r="B25" s="18" t="s">
        <v>79</v>
      </c>
      <c r="D25" s="38"/>
      <c r="E25" s="102">
        <v>60386</v>
      </c>
      <c r="F25" s="84"/>
      <c r="G25" s="99">
        <v>19187</v>
      </c>
    </row>
    <row r="26" spans="4:7" ht="12.75">
      <c r="D26" s="38"/>
      <c r="E26" s="102"/>
      <c r="F26" s="84"/>
      <c r="G26" s="99"/>
    </row>
    <row r="27" spans="2:7" ht="13.5" thickBot="1">
      <c r="B27" s="18" t="s">
        <v>112</v>
      </c>
      <c r="D27" s="38"/>
      <c r="E27" s="105">
        <f>E23+E25</f>
        <v>59400</v>
      </c>
      <c r="F27" s="84"/>
      <c r="G27" s="101">
        <v>32422</v>
      </c>
    </row>
    <row r="28" spans="4:7" ht="12.75">
      <c r="D28" s="38"/>
      <c r="E28" s="102"/>
      <c r="F28" s="84"/>
      <c r="G28" s="102"/>
    </row>
    <row r="29" spans="4:7" ht="12.75">
      <c r="D29" s="38"/>
      <c r="E29" s="83"/>
      <c r="F29" s="84"/>
      <c r="G29" s="102"/>
    </row>
    <row r="30" spans="4:7" ht="12.75">
      <c r="D30" s="38"/>
      <c r="E30" s="83"/>
      <c r="F30" s="84"/>
      <c r="G30" s="102"/>
    </row>
    <row r="31" spans="4:7" ht="12.75">
      <c r="D31" s="38"/>
      <c r="E31" s="83"/>
      <c r="F31" s="84"/>
      <c r="G31" s="102"/>
    </row>
    <row r="32" spans="2:7" ht="12.75">
      <c r="B32" s="18" t="s">
        <v>113</v>
      </c>
      <c r="D32" s="38"/>
      <c r="E32" s="83"/>
      <c r="F32" s="84"/>
      <c r="G32" s="102"/>
    </row>
    <row r="33" spans="2:7" ht="12.75">
      <c r="B33" s="18"/>
      <c r="D33" s="38"/>
      <c r="E33" s="83"/>
      <c r="F33" s="84"/>
      <c r="G33" s="102"/>
    </row>
    <row r="34" spans="4:7" ht="12.75">
      <c r="D34" s="38"/>
      <c r="E34" s="85" t="s">
        <v>39</v>
      </c>
      <c r="F34" s="85"/>
      <c r="G34" s="103" t="s">
        <v>39</v>
      </c>
    </row>
    <row r="35" spans="4:7" ht="12.75">
      <c r="D35" s="38"/>
      <c r="E35" s="24" t="str">
        <f>E11</f>
        <v>31.03.2011</v>
      </c>
      <c r="F35" s="85"/>
      <c r="G35" s="24" t="s">
        <v>104</v>
      </c>
    </row>
    <row r="36" spans="4:7" ht="12.75">
      <c r="D36" s="38"/>
      <c r="E36" s="97" t="s">
        <v>2</v>
      </c>
      <c r="F36" s="86"/>
      <c r="G36" s="97" t="s">
        <v>2</v>
      </c>
    </row>
    <row r="37" spans="3:7" ht="12.75">
      <c r="C37" t="s">
        <v>32</v>
      </c>
      <c r="D37" s="38"/>
      <c r="E37" s="102">
        <v>59239</v>
      </c>
      <c r="F37" s="84"/>
      <c r="G37" s="68">
        <v>32262</v>
      </c>
    </row>
    <row r="38" spans="3:7" ht="12.75">
      <c r="C38" t="s">
        <v>65</v>
      </c>
      <c r="D38" s="38"/>
      <c r="E38" s="102">
        <v>161</v>
      </c>
      <c r="F38" s="84"/>
      <c r="G38" s="68">
        <v>160</v>
      </c>
    </row>
    <row r="39" spans="4:11" ht="13.5" thickBot="1">
      <c r="D39" s="38"/>
      <c r="E39" s="105">
        <f>+E38+E37</f>
        <v>59400</v>
      </c>
      <c r="F39" s="84"/>
      <c r="G39" s="101">
        <v>32422</v>
      </c>
      <c r="K39" s="43"/>
    </row>
    <row r="40" spans="4:11" ht="12.75">
      <c r="D40" s="38"/>
      <c r="E40" s="104"/>
      <c r="F40" s="84"/>
      <c r="G40" s="84"/>
      <c r="K40" s="43"/>
    </row>
    <row r="41" spans="4:11" ht="12.75">
      <c r="D41" s="38"/>
      <c r="E41" s="84"/>
      <c r="F41" s="84"/>
      <c r="G41" s="84"/>
      <c r="K41" s="43"/>
    </row>
    <row r="42" spans="4:11" ht="12.75">
      <c r="D42" s="38"/>
      <c r="E42" s="84"/>
      <c r="F42" s="84"/>
      <c r="G42" s="84"/>
      <c r="K42" s="43"/>
    </row>
    <row r="43" spans="4:11" ht="12.75">
      <c r="D43" s="38"/>
      <c r="E43" s="84"/>
      <c r="F43" s="84"/>
      <c r="G43" s="84"/>
      <c r="K43" s="43"/>
    </row>
    <row r="44" spans="4:11" ht="12.75">
      <c r="D44" s="38"/>
      <c r="E44" s="38"/>
      <c r="F44" s="38"/>
      <c r="G44" s="38"/>
      <c r="K44" s="43"/>
    </row>
    <row r="45" spans="4:11" ht="12.75">
      <c r="D45" s="38"/>
      <c r="E45" s="38"/>
      <c r="F45" s="38"/>
      <c r="G45" s="38"/>
      <c r="K45" s="43"/>
    </row>
    <row r="46" spans="4:11" ht="12.75">
      <c r="D46" s="38"/>
      <c r="E46" s="38"/>
      <c r="F46" s="38"/>
      <c r="G46" s="38"/>
      <c r="K46" s="43"/>
    </row>
    <row r="47" spans="4:11" ht="12.75">
      <c r="D47" s="38"/>
      <c r="E47" s="38"/>
      <c r="F47" s="38"/>
      <c r="G47" s="38"/>
      <c r="K47" s="43"/>
    </row>
    <row r="48" spans="4:11" ht="12.75">
      <c r="D48" s="38"/>
      <c r="E48" s="38"/>
      <c r="F48" s="38"/>
      <c r="G48" s="38"/>
      <c r="K48" s="43"/>
    </row>
    <row r="49" spans="4:11" ht="12.75">
      <c r="D49" s="38"/>
      <c r="E49" s="38"/>
      <c r="F49" s="38"/>
      <c r="G49" s="38"/>
      <c r="K49" s="43"/>
    </row>
    <row r="50" spans="4:11" ht="12.75">
      <c r="D50" s="38"/>
      <c r="E50" s="38"/>
      <c r="F50" s="38"/>
      <c r="G50" s="38"/>
      <c r="K50" s="43"/>
    </row>
    <row r="51" spans="4:11" ht="12.75">
      <c r="D51" s="38"/>
      <c r="E51" s="38"/>
      <c r="F51" s="38"/>
      <c r="G51" s="38"/>
      <c r="K51" s="43"/>
    </row>
    <row r="54" spans="2:8" ht="12.75" customHeight="1">
      <c r="B54" s="150" t="s">
        <v>117</v>
      </c>
      <c r="C54" s="150"/>
      <c r="D54" s="150"/>
      <c r="E54" s="150"/>
      <c r="F54" s="150"/>
      <c r="G54" s="150"/>
      <c r="H54" s="50"/>
    </row>
    <row r="55" spans="2:10" ht="12.75">
      <c r="B55" s="150"/>
      <c r="C55" s="150"/>
      <c r="D55" s="150"/>
      <c r="E55" s="150"/>
      <c r="F55" s="150"/>
      <c r="G55" s="150"/>
      <c r="H55" s="50"/>
      <c r="I55" s="49"/>
      <c r="J55" s="49"/>
    </row>
    <row r="56" spans="4:7" ht="12.75" customHeight="1">
      <c r="D56" s="38"/>
      <c r="E56" s="43"/>
      <c r="F56" s="38"/>
      <c r="G56" s="43"/>
    </row>
    <row r="57" spans="5:6" ht="12.75">
      <c r="E57" s="52" t="s">
        <v>0</v>
      </c>
      <c r="F57" s="53"/>
    </row>
  </sheetData>
  <sheetProtection/>
  <mergeCells count="5">
    <mergeCell ref="B5:G5"/>
    <mergeCell ref="B6:G6"/>
    <mergeCell ref="B7:G7"/>
    <mergeCell ref="B54:G55"/>
    <mergeCell ref="E10:G10"/>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43"/>
  <sheetViews>
    <sheetView tabSelected="1" zoomScalePageLayoutView="0" workbookViewId="0" topLeftCell="A7">
      <selection activeCell="B32" sqref="B32"/>
    </sheetView>
  </sheetViews>
  <sheetFormatPr defaultColWidth="9.140625" defaultRowHeight="12.75"/>
  <cols>
    <col min="1" max="1" width="4.28125" style="0" customWidth="1"/>
    <col min="3" max="3" width="35.57421875" style="0" customWidth="1"/>
    <col min="4" max="4" width="6.421875" style="0" customWidth="1"/>
    <col min="5" max="5" width="11.57421875" style="43" customWidth="1"/>
    <col min="6" max="6" width="12.140625" style="43" customWidth="1"/>
    <col min="7" max="7" width="11.57421875" style="70" customWidth="1"/>
    <col min="8" max="8" width="10.00390625" style="70" bestFit="1" customWidth="1"/>
    <col min="9" max="9" width="10.00390625" style="70" customWidth="1"/>
    <col min="10" max="10" width="13.7109375" style="43" bestFit="1" customWidth="1"/>
    <col min="11" max="12" width="11.28125" style="43" customWidth="1"/>
    <col min="13" max="13" width="11.7109375" style="0" customWidth="1"/>
    <col min="15" max="15" width="11.28125" style="0" bestFit="1" customWidth="1"/>
  </cols>
  <sheetData>
    <row r="1" spans="11:12" ht="12.75">
      <c r="K1" s="24"/>
      <c r="L1" s="24"/>
    </row>
    <row r="2" spans="2:6" ht="26.25">
      <c r="B2" s="71" t="s">
        <v>47</v>
      </c>
      <c r="C2" s="72"/>
      <c r="D2" s="10"/>
      <c r="E2" s="61"/>
      <c r="F2" s="61"/>
    </row>
    <row r="4" spans="2:6" ht="15">
      <c r="B4" s="73" t="s">
        <v>48</v>
      </c>
      <c r="C4" s="5"/>
      <c r="D4" s="5"/>
      <c r="E4" s="74"/>
      <c r="F4" s="74"/>
    </row>
    <row r="5" spans="2:6" ht="15">
      <c r="B5" s="73" t="s">
        <v>108</v>
      </c>
      <c r="C5" s="5"/>
      <c r="D5" s="5"/>
      <c r="E5" s="74"/>
      <c r="F5" s="74"/>
    </row>
    <row r="8" spans="4:13" ht="12.75">
      <c r="D8" s="18"/>
      <c r="E8" s="152" t="s">
        <v>49</v>
      </c>
      <c r="F8" s="152"/>
      <c r="G8" s="152"/>
      <c r="H8" s="152"/>
      <c r="I8" s="152"/>
      <c r="J8" s="152"/>
      <c r="K8" s="152"/>
      <c r="L8" s="138"/>
      <c r="M8" s="18"/>
    </row>
    <row r="9" spans="4:13" ht="12.75">
      <c r="D9" s="18"/>
      <c r="E9" s="75"/>
      <c r="F9" s="152" t="s">
        <v>50</v>
      </c>
      <c r="G9" s="152"/>
      <c r="H9" s="152"/>
      <c r="I9" s="138"/>
      <c r="J9" s="24" t="s">
        <v>63</v>
      </c>
      <c r="K9" s="27"/>
      <c r="L9" s="27"/>
      <c r="M9" s="18"/>
    </row>
    <row r="10" spans="4:13" ht="12.75">
      <c r="D10" s="18"/>
      <c r="E10" s="24" t="s">
        <v>51</v>
      </c>
      <c r="F10" s="24" t="s">
        <v>52</v>
      </c>
      <c r="G10" s="24" t="s">
        <v>53</v>
      </c>
      <c r="H10" s="24" t="s">
        <v>85</v>
      </c>
      <c r="I10" s="24" t="s">
        <v>101</v>
      </c>
      <c r="J10" s="24" t="s">
        <v>54</v>
      </c>
      <c r="K10" s="24"/>
      <c r="L10" s="24" t="s">
        <v>106</v>
      </c>
      <c r="M10" s="24" t="s">
        <v>55</v>
      </c>
    </row>
    <row r="11" spans="4:13" ht="12.75">
      <c r="D11" s="22" t="s">
        <v>56</v>
      </c>
      <c r="E11" s="24" t="s">
        <v>57</v>
      </c>
      <c r="F11" s="24" t="s">
        <v>58</v>
      </c>
      <c r="G11" s="24" t="s">
        <v>59</v>
      </c>
      <c r="H11" s="24" t="s">
        <v>86</v>
      </c>
      <c r="I11" s="24" t="s">
        <v>58</v>
      </c>
      <c r="J11" s="24" t="s">
        <v>60</v>
      </c>
      <c r="K11" s="24" t="s">
        <v>55</v>
      </c>
      <c r="L11" s="24" t="s">
        <v>107</v>
      </c>
      <c r="M11" s="24" t="s">
        <v>61</v>
      </c>
    </row>
    <row r="12" spans="4:13" ht="12.75">
      <c r="D12" s="18"/>
      <c r="E12" s="24" t="s">
        <v>2</v>
      </c>
      <c r="F12" s="24" t="s">
        <v>2</v>
      </c>
      <c r="G12" s="24" t="s">
        <v>2</v>
      </c>
      <c r="H12" s="24" t="s">
        <v>2</v>
      </c>
      <c r="I12" s="24" t="s">
        <v>2</v>
      </c>
      <c r="J12" s="24" t="s">
        <v>2</v>
      </c>
      <c r="K12" s="24" t="s">
        <v>2</v>
      </c>
      <c r="L12" s="24" t="s">
        <v>2</v>
      </c>
      <c r="M12" s="24" t="s">
        <v>2</v>
      </c>
    </row>
    <row r="13" spans="4:13" ht="12.75">
      <c r="D13" s="18"/>
      <c r="E13" s="24"/>
      <c r="F13" s="24"/>
      <c r="G13" s="24"/>
      <c r="H13" s="24"/>
      <c r="I13" s="24"/>
      <c r="J13" s="24"/>
      <c r="K13" s="24"/>
      <c r="L13" s="24"/>
      <c r="M13" s="24"/>
    </row>
    <row r="15" spans="2:13" ht="12.75">
      <c r="B15" s="18" t="s">
        <v>96</v>
      </c>
      <c r="E15" s="38">
        <v>109412</v>
      </c>
      <c r="F15" s="38">
        <v>792</v>
      </c>
      <c r="G15" s="38">
        <v>1464</v>
      </c>
      <c r="H15" s="38">
        <v>-1216</v>
      </c>
      <c r="I15" s="38">
        <v>256</v>
      </c>
      <c r="J15" s="120">
        <v>124076</v>
      </c>
      <c r="K15" s="38">
        <v>234784</v>
      </c>
      <c r="L15" s="43">
        <v>0</v>
      </c>
      <c r="M15" s="38">
        <v>234784</v>
      </c>
    </row>
    <row r="16" spans="2:15" ht="12.75">
      <c r="B16" s="10"/>
      <c r="G16" s="43"/>
      <c r="H16" s="43"/>
      <c r="I16" s="43"/>
      <c r="M16" s="76"/>
      <c r="O16" s="130"/>
    </row>
    <row r="17" spans="2:15" ht="12.75">
      <c r="B17" s="10" t="s">
        <v>75</v>
      </c>
      <c r="E17" s="43">
        <v>1587</v>
      </c>
      <c r="F17" s="43">
        <v>0</v>
      </c>
      <c r="G17" s="43">
        <v>95</v>
      </c>
      <c r="H17" s="43">
        <v>0</v>
      </c>
      <c r="I17" s="43">
        <v>0</v>
      </c>
      <c r="J17" s="43">
        <v>0</v>
      </c>
      <c r="K17" s="43">
        <f>SUM(E17:J17)</f>
        <v>1682</v>
      </c>
      <c r="L17" s="43">
        <v>0</v>
      </c>
      <c r="M17" s="76">
        <f>+K17</f>
        <v>1682</v>
      </c>
      <c r="O17" s="130"/>
    </row>
    <row r="18" spans="2:15" ht="12.75">
      <c r="B18" t="s">
        <v>115</v>
      </c>
      <c r="E18" s="43">
        <v>0</v>
      </c>
      <c r="F18" s="43">
        <v>0</v>
      </c>
      <c r="G18" s="70">
        <v>0</v>
      </c>
      <c r="H18" s="43">
        <v>0</v>
      </c>
      <c r="I18" s="43">
        <v>0</v>
      </c>
      <c r="J18" s="43">
        <v>12728</v>
      </c>
      <c r="K18" s="43">
        <f>SUM(E18:J18)</f>
        <v>12728</v>
      </c>
      <c r="L18" s="43">
        <v>0</v>
      </c>
      <c r="M18" s="76">
        <f>+K18</f>
        <v>12728</v>
      </c>
      <c r="O18" s="130"/>
    </row>
    <row r="19" spans="5:13" ht="12.75">
      <c r="E19" s="48"/>
      <c r="F19" s="48"/>
      <c r="G19" s="77"/>
      <c r="H19" s="77"/>
      <c r="I19" s="77"/>
      <c r="J19" s="141"/>
      <c r="K19" s="141"/>
      <c r="L19" s="120"/>
      <c r="M19" s="92"/>
    </row>
    <row r="20" spans="2:13" ht="13.5" thickBot="1">
      <c r="B20" s="18" t="s">
        <v>97</v>
      </c>
      <c r="E20" s="78">
        <f aca="true" t="shared" si="0" ref="E20:M20">SUM(E15:E19)</f>
        <v>110999</v>
      </c>
      <c r="F20" s="78">
        <f t="shared" si="0"/>
        <v>792</v>
      </c>
      <c r="G20" s="78">
        <f t="shared" si="0"/>
        <v>1559</v>
      </c>
      <c r="H20" s="78">
        <f t="shared" si="0"/>
        <v>-1216</v>
      </c>
      <c r="I20" s="78">
        <f t="shared" si="0"/>
        <v>256</v>
      </c>
      <c r="J20" s="139">
        <f t="shared" si="0"/>
        <v>136804</v>
      </c>
      <c r="K20" s="139">
        <f>SUM(K15:K19)</f>
        <v>249194</v>
      </c>
      <c r="L20" s="139">
        <f>SUM(L15:L19)</f>
        <v>0</v>
      </c>
      <c r="M20" s="139">
        <f t="shared" si="0"/>
        <v>249194</v>
      </c>
    </row>
    <row r="21" spans="10:13" ht="13.5" thickTop="1">
      <c r="J21" s="93"/>
      <c r="K21" s="93"/>
      <c r="L21" s="93"/>
      <c r="M21" s="92"/>
    </row>
    <row r="24" spans="2:13" ht="12.75">
      <c r="B24" s="18"/>
      <c r="G24" s="43"/>
      <c r="H24" s="43"/>
      <c r="I24" s="43"/>
      <c r="M24" s="76"/>
    </row>
    <row r="25" spans="2:13" ht="12.75">
      <c r="B25" s="18" t="s">
        <v>77</v>
      </c>
      <c r="E25" s="43">
        <v>98803</v>
      </c>
      <c r="F25" s="43">
        <v>792</v>
      </c>
      <c r="G25" s="43">
        <v>827</v>
      </c>
      <c r="H25" s="43">
        <v>0</v>
      </c>
      <c r="I25" s="43">
        <v>0</v>
      </c>
      <c r="J25" s="43">
        <v>69329</v>
      </c>
      <c r="K25" s="43">
        <v>169751</v>
      </c>
      <c r="L25" s="43">
        <v>0</v>
      </c>
      <c r="M25" s="76">
        <v>169751</v>
      </c>
    </row>
    <row r="26" spans="2:13" ht="12.75">
      <c r="B26" s="10"/>
      <c r="G26" s="43"/>
      <c r="H26" s="43"/>
      <c r="I26" s="43"/>
      <c r="M26" s="76"/>
    </row>
    <row r="27" spans="2:13" ht="12.75">
      <c r="B27" s="10" t="s">
        <v>75</v>
      </c>
      <c r="E27" s="43">
        <v>10609</v>
      </c>
      <c r="F27" s="43">
        <v>0</v>
      </c>
      <c r="G27" s="43">
        <v>637</v>
      </c>
      <c r="H27" s="43"/>
      <c r="I27" s="43"/>
      <c r="J27" s="43">
        <v>0</v>
      </c>
      <c r="K27" s="43">
        <v>11246</v>
      </c>
      <c r="L27" s="43">
        <v>0</v>
      </c>
      <c r="M27" s="76">
        <v>11246</v>
      </c>
    </row>
    <row r="28" spans="2:15" ht="12.75">
      <c r="B28" s="10" t="s">
        <v>87</v>
      </c>
      <c r="E28" s="43">
        <v>0</v>
      </c>
      <c r="F28" s="43">
        <v>0</v>
      </c>
      <c r="G28" s="43">
        <v>0</v>
      </c>
      <c r="H28" s="43">
        <v>-1216</v>
      </c>
      <c r="I28" s="43"/>
      <c r="J28" s="43">
        <v>0</v>
      </c>
      <c r="K28" s="43">
        <f>SUM(E28:J28)</f>
        <v>-1216</v>
      </c>
      <c r="L28" s="43">
        <v>0</v>
      </c>
      <c r="M28" s="76">
        <f>+K28</f>
        <v>-1216</v>
      </c>
      <c r="O28" s="130"/>
    </row>
    <row r="29" spans="2:15" ht="12.75">
      <c r="B29" s="10" t="s">
        <v>102</v>
      </c>
      <c r="E29" s="43">
        <v>0</v>
      </c>
      <c r="F29" s="43">
        <v>0</v>
      </c>
      <c r="G29" s="43">
        <v>0</v>
      </c>
      <c r="H29" s="43">
        <v>0</v>
      </c>
      <c r="I29" s="43">
        <v>256</v>
      </c>
      <c r="J29" s="43">
        <v>0</v>
      </c>
      <c r="K29" s="43">
        <v>256</v>
      </c>
      <c r="L29" s="43">
        <v>0</v>
      </c>
      <c r="M29" s="76">
        <f>+K29</f>
        <v>256</v>
      </c>
      <c r="O29" s="130"/>
    </row>
    <row r="30" spans="2:13" ht="12.75">
      <c r="B30" s="10" t="s">
        <v>76</v>
      </c>
      <c r="E30" s="43">
        <v>0</v>
      </c>
      <c r="F30" s="43">
        <v>0</v>
      </c>
      <c r="G30" s="43">
        <v>0</v>
      </c>
      <c r="H30" s="43">
        <v>0</v>
      </c>
      <c r="I30" s="43">
        <v>0</v>
      </c>
      <c r="J30" s="43">
        <v>-10707</v>
      </c>
      <c r="K30" s="43">
        <v>-10707</v>
      </c>
      <c r="L30" s="43">
        <v>0</v>
      </c>
      <c r="M30" s="76">
        <v>-10707</v>
      </c>
    </row>
    <row r="31" spans="2:13" ht="12.75">
      <c r="B31" t="s">
        <v>119</v>
      </c>
      <c r="E31" s="43">
        <v>0</v>
      </c>
      <c r="F31" s="43">
        <v>0</v>
      </c>
      <c r="G31" s="43">
        <v>0</v>
      </c>
      <c r="H31" s="43">
        <v>0</v>
      </c>
      <c r="I31" s="43">
        <v>0</v>
      </c>
      <c r="J31" s="43">
        <v>65454</v>
      </c>
      <c r="K31" s="43">
        <v>65454</v>
      </c>
      <c r="L31" s="43">
        <v>0</v>
      </c>
      <c r="M31" s="76">
        <v>65454</v>
      </c>
    </row>
    <row r="32" spans="2:12" ht="12.75">
      <c r="B32" s="18"/>
      <c r="E32" s="48"/>
      <c r="F32" s="48"/>
      <c r="G32" s="77"/>
      <c r="H32" s="77"/>
      <c r="I32" s="77"/>
      <c r="J32" s="48"/>
      <c r="K32" s="48"/>
      <c r="L32" s="38"/>
    </row>
    <row r="33" spans="2:13" ht="13.5" thickBot="1">
      <c r="B33" s="18" t="s">
        <v>89</v>
      </c>
      <c r="C33" s="11"/>
      <c r="D33" s="11"/>
      <c r="E33" s="78">
        <f aca="true" t="shared" si="1" ref="E33:M33">SUM(E25:E32)</f>
        <v>109412</v>
      </c>
      <c r="F33" s="78">
        <f t="shared" si="1"/>
        <v>792</v>
      </c>
      <c r="G33" s="78">
        <f t="shared" si="1"/>
        <v>1464</v>
      </c>
      <c r="H33" s="78">
        <f t="shared" si="1"/>
        <v>-1216</v>
      </c>
      <c r="I33" s="78">
        <f t="shared" si="1"/>
        <v>256</v>
      </c>
      <c r="J33" s="78">
        <f t="shared" si="1"/>
        <v>124076</v>
      </c>
      <c r="K33" s="78">
        <f t="shared" si="1"/>
        <v>234784</v>
      </c>
      <c r="L33" s="78">
        <f t="shared" si="1"/>
        <v>0</v>
      </c>
      <c r="M33" s="78">
        <f t="shared" si="1"/>
        <v>234784</v>
      </c>
    </row>
    <row r="34" spans="2:13" ht="13.5" thickTop="1">
      <c r="B34" s="11"/>
      <c r="C34" s="11"/>
      <c r="D34" s="11"/>
      <c r="E34" s="38"/>
      <c r="F34" s="38"/>
      <c r="G34" s="79"/>
      <c r="H34" s="79"/>
      <c r="I34" s="79"/>
      <c r="J34" s="38"/>
      <c r="K34" s="38"/>
      <c r="L34" s="38"/>
      <c r="M34" s="90"/>
    </row>
    <row r="35" spans="2:13" ht="12.75">
      <c r="B35" s="11"/>
      <c r="C35" s="11"/>
      <c r="D35" s="11"/>
      <c r="E35" s="38"/>
      <c r="F35" s="38"/>
      <c r="G35" s="79"/>
      <c r="H35" s="79"/>
      <c r="I35" s="79"/>
      <c r="J35" s="38"/>
      <c r="K35" s="38"/>
      <c r="L35" s="38"/>
      <c r="M35" s="11"/>
    </row>
    <row r="36" spans="2:13" ht="12.75">
      <c r="B36" s="26"/>
      <c r="C36" s="11"/>
      <c r="D36" s="11"/>
      <c r="E36" s="38"/>
      <c r="F36" s="38"/>
      <c r="G36" s="38"/>
      <c r="H36" s="38"/>
      <c r="I36" s="38"/>
      <c r="J36" s="38"/>
      <c r="K36" s="38"/>
      <c r="L36" s="38"/>
      <c r="M36" s="38"/>
    </row>
    <row r="37" spans="2:13" ht="12.75">
      <c r="B37" s="18"/>
      <c r="E37" s="38"/>
      <c r="F37" s="38"/>
      <c r="G37" s="38"/>
      <c r="H37" s="38"/>
      <c r="I37" s="38"/>
      <c r="J37" s="38"/>
      <c r="K37" s="38"/>
      <c r="L37" s="38"/>
      <c r="M37" s="38"/>
    </row>
    <row r="38" spans="5:15" ht="12.75">
      <c r="E38" s="38"/>
      <c r="F38" s="38"/>
      <c r="G38" s="38"/>
      <c r="H38" s="38"/>
      <c r="I38" s="38"/>
      <c r="J38" s="38"/>
      <c r="K38" s="38"/>
      <c r="L38" s="38"/>
      <c r="M38" s="11"/>
      <c r="N38" s="11"/>
      <c r="O38" s="11"/>
    </row>
    <row r="39" spans="5:12" ht="12.75">
      <c r="E39" s="38"/>
      <c r="F39" s="38"/>
      <c r="G39" s="79"/>
      <c r="H39" s="79"/>
      <c r="I39" s="79"/>
      <c r="J39" s="38"/>
      <c r="K39" s="38"/>
      <c r="L39" s="38"/>
    </row>
    <row r="41" spans="2:13" ht="12.75" customHeight="1">
      <c r="B41" s="148" t="s">
        <v>100</v>
      </c>
      <c r="C41" s="148"/>
      <c r="D41" s="148"/>
      <c r="E41" s="148"/>
      <c r="F41" s="148"/>
      <c r="G41" s="148"/>
      <c r="H41" s="148"/>
      <c r="I41" s="148"/>
      <c r="J41" s="148"/>
      <c r="K41" s="148"/>
      <c r="L41" s="148"/>
      <c r="M41" s="148"/>
    </row>
    <row r="42" spans="2:13" ht="12.75">
      <c r="B42" s="148"/>
      <c r="C42" s="148"/>
      <c r="D42" s="148"/>
      <c r="E42" s="148"/>
      <c r="F42" s="148"/>
      <c r="G42" s="148"/>
      <c r="H42" s="148"/>
      <c r="I42" s="148"/>
      <c r="J42" s="148"/>
      <c r="K42" s="148"/>
      <c r="L42" s="148"/>
      <c r="M42" s="148"/>
    </row>
    <row r="43" spans="2:12" ht="12.75">
      <c r="B43" s="80"/>
      <c r="C43" s="80"/>
      <c r="D43" s="80"/>
      <c r="E43" s="80"/>
      <c r="F43" s="80"/>
      <c r="G43" s="80"/>
      <c r="H43" s="80"/>
      <c r="I43" s="80"/>
      <c r="J43" s="80"/>
      <c r="K43" s="80"/>
      <c r="L43" s="80"/>
    </row>
    <row r="45" ht="12.75" hidden="1"/>
    <row r="46" ht="12.75" hidden="1"/>
  </sheetData>
  <sheetProtection/>
  <mergeCells count="3">
    <mergeCell ref="E8:K8"/>
    <mergeCell ref="B41:M42"/>
    <mergeCell ref="F9:H9"/>
  </mergeCells>
  <printOptions/>
  <pageMargins left="0.75" right="0.75" top="1" bottom="1" header="0.5" footer="0.5"/>
  <pageSetup fitToHeight="1" fitToWidth="1" horizontalDpi="600" verticalDpi="60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win</cp:lastModifiedBy>
  <cp:lastPrinted>2011-05-06T09:25:46Z</cp:lastPrinted>
  <dcterms:created xsi:type="dcterms:W3CDTF">2006-05-04T23:20:17Z</dcterms:created>
  <dcterms:modified xsi:type="dcterms:W3CDTF">2011-05-06T09:29:16Z</dcterms:modified>
  <cp:category/>
  <cp:version/>
  <cp:contentType/>
  <cp:contentStatus/>
</cp:coreProperties>
</file>